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07bc0ee85af5b4d/Documents/!! Üldised dokumendid/"/>
    </mc:Choice>
  </mc:AlternateContent>
  <xr:revisionPtr revIDLastSave="20" documentId="8_{FB931CF6-7381-4AA9-8BC0-1E9128D8A1BE}" xr6:coauthVersionLast="47" xr6:coauthVersionMax="47" xr10:uidLastSave="{1B10E08C-D90C-46F3-943B-32E1E6724DD9}"/>
  <bookViews>
    <workbookView xWindow="-110" yWindow="-110" windowWidth="19420" windowHeight="11500" activeTab="1" xr2:uid="{00000000-000D-0000-FFFF-FFFF00000000}"/>
  </bookViews>
  <sheets>
    <sheet name="maksusaldode_kontroll" sheetId="1" r:id="rId1"/>
    <sheet name="KMD_võrdlus_müügituluga" sheetId="2" r:id="rId2"/>
  </sheets>
  <definedNames>
    <definedName name="_xlnm.Print_Area" localSheetId="1">KMD_võrdlus_müügituluga!$A$4:$O$68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24" i="2"/>
  <c r="D39" i="2"/>
  <c r="E28" i="2" l="1"/>
  <c r="C7" i="2"/>
  <c r="E39" i="2" l="1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D40" i="2"/>
  <c r="D24" i="1"/>
  <c r="E24" i="1"/>
  <c r="L14" i="2"/>
  <c r="L18" i="2"/>
  <c r="L22" i="2"/>
  <c r="D27" i="2"/>
  <c r="E27" i="2" s="1"/>
  <c r="P35" i="2"/>
  <c r="P36" i="2"/>
  <c r="P37" i="2"/>
  <c r="P38" i="2"/>
  <c r="P44" i="2"/>
  <c r="L11" i="2" s="1"/>
  <c r="P45" i="2"/>
  <c r="D18" i="2" s="1"/>
  <c r="P46" i="2"/>
  <c r="P47" i="2"/>
  <c r="P48" i="2"/>
  <c r="L19" i="2" s="1"/>
  <c r="P49" i="2"/>
  <c r="P50" i="2"/>
  <c r="P51" i="2"/>
  <c r="P52" i="2"/>
  <c r="D53" i="2"/>
  <c r="D64" i="2" s="1"/>
  <c r="E53" i="2"/>
  <c r="E65" i="2" s="1"/>
  <c r="F53" i="2"/>
  <c r="F64" i="2" s="1"/>
  <c r="G53" i="2"/>
  <c r="G64" i="2" s="1"/>
  <c r="H53" i="2"/>
  <c r="H64" i="2" s="1"/>
  <c r="I53" i="2"/>
  <c r="I65" i="2" s="1"/>
  <c r="J53" i="2"/>
  <c r="J65" i="2" s="1"/>
  <c r="K53" i="2"/>
  <c r="K65" i="2" s="1"/>
  <c r="L53" i="2"/>
  <c r="L64" i="2" s="1"/>
  <c r="M53" i="2"/>
  <c r="M64" i="2" s="1"/>
  <c r="N53" i="2"/>
  <c r="N64" i="2" s="1"/>
  <c r="O53" i="2"/>
  <c r="O64" i="2" s="1"/>
  <c r="P54" i="2"/>
  <c r="P55" i="2"/>
  <c r="P56" i="2"/>
  <c r="P57" i="2"/>
  <c r="D17" i="2" s="1"/>
  <c r="P58" i="2"/>
  <c r="P59" i="2"/>
  <c r="D19" i="2" s="1"/>
  <c r="P60" i="2"/>
  <c r="L23" i="2" s="1"/>
  <c r="P61" i="2"/>
  <c r="P62" i="2"/>
  <c r="P63" i="2"/>
  <c r="H24" i="1"/>
  <c r="G24" i="1"/>
  <c r="C24" i="1"/>
  <c r="B24" i="1"/>
  <c r="F23" i="1"/>
  <c r="J23" i="1" s="1"/>
  <c r="K23" i="1" s="1"/>
  <c r="F22" i="1"/>
  <c r="J22" i="1" s="1"/>
  <c r="K22" i="1" s="1"/>
  <c r="F21" i="1"/>
  <c r="J21" i="1" s="1"/>
  <c r="K21" i="1" s="1"/>
  <c r="F20" i="1"/>
  <c r="J20" i="1" s="1"/>
  <c r="K20" i="1" s="1"/>
  <c r="F19" i="1"/>
  <c r="J19" i="1" s="1"/>
  <c r="K19" i="1" s="1"/>
  <c r="F18" i="1"/>
  <c r="J18" i="1" s="1"/>
  <c r="K18" i="1" s="1"/>
  <c r="F17" i="1"/>
  <c r="J17" i="1" s="1"/>
  <c r="K17" i="1" s="1"/>
  <c r="F16" i="1"/>
  <c r="J16" i="1" s="1"/>
  <c r="K16" i="1" s="1"/>
  <c r="F15" i="1"/>
  <c r="J15" i="1" s="1"/>
  <c r="K15" i="1" s="1"/>
  <c r="O65" i="2" l="1"/>
  <c r="K64" i="2"/>
  <c r="G65" i="2"/>
  <c r="J64" i="2"/>
  <c r="I64" i="2"/>
  <c r="E64" i="2"/>
  <c r="L24" i="2"/>
  <c r="N65" i="2"/>
  <c r="F65" i="2"/>
  <c r="M65" i="2"/>
  <c r="L65" i="2"/>
  <c r="H65" i="2"/>
  <c r="D65" i="2"/>
  <c r="L20" i="2"/>
  <c r="F24" i="1"/>
  <c r="E30" i="2"/>
  <c r="D24" i="2"/>
  <c r="D30" i="2" s="1"/>
  <c r="L10" i="2" s="1"/>
  <c r="L12" i="2" s="1"/>
  <c r="P53" i="2"/>
  <c r="L26" i="2" s="1"/>
  <c r="L15" i="2"/>
  <c r="L16" i="2" s="1"/>
  <c r="I24" i="1"/>
  <c r="J14" i="1"/>
  <c r="K14" i="1" s="1"/>
  <c r="K24" i="1" s="1"/>
  <c r="P64" i="2" l="1"/>
  <c r="P65" i="2"/>
  <c r="J24" i="1"/>
</calcChain>
</file>

<file path=xl/sharedStrings.xml><?xml version="1.0" encoding="utf-8"?>
<sst xmlns="http://schemas.openxmlformats.org/spreadsheetml/2006/main" count="140" uniqueCount="112">
  <si>
    <t>Jaanuarikuu</t>
  </si>
  <si>
    <t xml:space="preserve">Muud </t>
  </si>
  <si>
    <t>Vahe</t>
  </si>
  <si>
    <t>ettemaks</t>
  </si>
  <si>
    <t>võlgnevus</t>
  </si>
  <si>
    <t>kokku</t>
  </si>
  <si>
    <t>korrigeerimised</t>
  </si>
  <si>
    <t>Kokku</t>
  </si>
  <si>
    <t>Enammakstud</t>
  </si>
  <si>
    <t>Tasumisele</t>
  </si>
  <si>
    <t>Täpsustused -</t>
  </si>
  <si>
    <t>Täpsustused +</t>
  </si>
  <si>
    <t>Teises...paigaldatava...väärtus</t>
  </si>
  <si>
    <t>Maksuvaba käive</t>
  </si>
  <si>
    <t>Muu kauba ja teenuse saamine, mida maksustatakse käibemaksuga</t>
  </si>
  <si>
    <t xml:space="preserve">Kauba ühendusesisene soetamine </t>
  </si>
  <si>
    <t>6.1.</t>
  </si>
  <si>
    <t>Kauba ühendusesisene soetamine ja teise liikmesriigi maksukohustuslaselt saadud teenused kokku, sh.</t>
  </si>
  <si>
    <t>5.2.</t>
  </si>
  <si>
    <t>5.1.</t>
  </si>
  <si>
    <t>Sisendkäibemaks</t>
  </si>
  <si>
    <t>Käibemaks</t>
  </si>
  <si>
    <t>3.2.1.</t>
  </si>
  <si>
    <t>3.2.</t>
  </si>
  <si>
    <t>3.1.1.</t>
  </si>
  <si>
    <t>3.1.</t>
  </si>
  <si>
    <t>0% käive</t>
  </si>
  <si>
    <t>9% määraga maksustatav kauba või teenuse omatarve</t>
  </si>
  <si>
    <t>9% käive</t>
  </si>
  <si>
    <t>1.1.</t>
  </si>
  <si>
    <t>Eksportkäive</t>
  </si>
  <si>
    <t>Müük 9 %</t>
  </si>
  <si>
    <t>Müügitulu (kasumiaruande põhjal)</t>
  </si>
  <si>
    <t>KM käive/km kokku</t>
  </si>
  <si>
    <t>Põhivara müügihind</t>
  </si>
  <si>
    <t>Muutus</t>
  </si>
  <si>
    <t>Deklaratsiooni km summa matem kontr.</t>
  </si>
  <si>
    <t>Ettemaksud perioodi lõpus</t>
  </si>
  <si>
    <t>Ettemaksud perioodi alguses</t>
  </si>
  <si>
    <t>Maksuvaba käive deklaratsioonide järgi</t>
  </si>
  <si>
    <t>Maksuvaba käive raamatupidamises</t>
  </si>
  <si>
    <t>0% käibedeklaratsioonide järgi</t>
  </si>
  <si>
    <t>0% raamatupidamises</t>
  </si>
  <si>
    <t>9% -müük deklaratsioonide järgi</t>
  </si>
  <si>
    <t>9% -müük raamatupidamises</t>
  </si>
  <si>
    <t>Ühendusesisene käive</t>
  </si>
  <si>
    <t>Müük kasumiaruandes (kontode lõikes)</t>
  </si>
  <si>
    <t>Käibedeklaratsioonide kontroll</t>
  </si>
  <si>
    <t>Majandusaasta:</t>
  </si>
  <si>
    <t>Kinnipeetud tulumaks</t>
  </si>
  <si>
    <t>Sotsiaalmaks</t>
  </si>
  <si>
    <t>Töötuskindlustusmaks</t>
  </si>
  <si>
    <t>Ettevõtte tulumaks</t>
  </si>
  <si>
    <t>Raskeveokimaks</t>
  </si>
  <si>
    <t>Saastetasu</t>
  </si>
  <si>
    <t>Ettemaksukonto</t>
  </si>
  <si>
    <t>Maksuameti saldopäringud</t>
  </si>
  <si>
    <t>Kokku maksuameti andmetel</t>
  </si>
  <si>
    <t>Kuidas on reguleeritud ettevõtte kasutuses oleva sõiduvahendi maksustamine</t>
  </si>
  <si>
    <t>Kuidas on reguleeritud isikliku sõiduvahendi ametisõituteks kasutamise maksustamine</t>
  </si>
  <si>
    <t>Kas on tehinguid seotud osapooltega, mis on erinevad turuhindadest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</si>
  <si>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</si>
  <si>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</si>
  <si>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</si>
  <si>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</si>
  <si>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</si>
  <si>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</si>
  <si>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</si>
  <si>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</si>
  <si>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</si>
  <si>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</si>
  <si>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</si>
  <si>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jaanuar</t>
  </si>
  <si>
    <t>9% maksustatav müügiulu</t>
  </si>
  <si>
    <t>muud maksustatavad tulud</t>
  </si>
  <si>
    <t>Muu maksuvaba tulu, mis kajastub KMD-l</t>
  </si>
  <si>
    <t>erisoodustused</t>
  </si>
  <si>
    <t>2.1.</t>
  </si>
  <si>
    <t>kauba ühendusesisene käive ja teise liikmesriigi maksukohuslasele/piiratud maksukohuslasele osutatud teenuse käive kokku, sh.</t>
  </si>
  <si>
    <t>kauba eksport</t>
  </si>
  <si>
    <t>km tagastusega müük reisijale</t>
  </si>
  <si>
    <t>impordi km</t>
  </si>
  <si>
    <t>põhivara km</t>
  </si>
  <si>
    <t>Kokku:</t>
  </si>
  <si>
    <t>Tabel 1</t>
  </si>
  <si>
    <t>Tabel 2</t>
  </si>
  <si>
    <t>Tabel 4</t>
  </si>
  <si>
    <t>Tabel 3</t>
  </si>
  <si>
    <t>Kontrolltabel lisaks kui Tabelis 2 esinevad vahed.</t>
  </si>
  <si>
    <t>Aasta summa</t>
  </si>
  <si>
    <t>KM võrdlus</t>
  </si>
  <si>
    <t>Müügitulu ja käibedeklaratsioonide võrdlus</t>
  </si>
  <si>
    <t>kauba ühendusesisene käive</t>
  </si>
  <si>
    <t>NB! Vahede korral tuua välja põhjused.</t>
  </si>
  <si>
    <t>Maksusaldode kontroll</t>
  </si>
  <si>
    <t>Kogumispensioni makse</t>
  </si>
  <si>
    <t>valemid</t>
  </si>
  <si>
    <t>ettevõttel täita</t>
  </si>
  <si>
    <t>* Jaanuarikuu väljamaksed on majandusaastale järgnevas kuus välja makstud töötasud, mis ei kajastu bilansipäeva seisuga palgavõlas, st need on arvestatud ja tasutud samas kuus.</t>
  </si>
  <si>
    <t>väljamaksed*</t>
  </si>
  <si>
    <t>Ettevõte:</t>
  </si>
  <si>
    <t>KMD võrdlus müügituluga</t>
  </si>
  <si>
    <t>Raamatupidamise andmed 31.12.2024</t>
  </si>
  <si>
    <t>22% -müük raamatupidamises</t>
  </si>
  <si>
    <t>22% -müük deklaratsioonide järgi</t>
  </si>
  <si>
    <t>22% kauba ühendusesisene soetamine</t>
  </si>
  <si>
    <t>22% sõiduauto</t>
  </si>
  <si>
    <t>muu 22% pöördmaksustamisega soetamine</t>
  </si>
  <si>
    <t>22% maksustatav müügitulu</t>
  </si>
  <si>
    <t>22% käive</t>
  </si>
  <si>
    <t>Käibedeklaratsioonid kuude lõikes - saab võtta Maksuametist csv failina antud perioodi</t>
  </si>
  <si>
    <t>Müük 22 %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</si>
</sst>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i/>
      <u/>
      <sz val="14"/>
      <name val="Arial"/>
      <family val="2"/>
      <charset val="186"/>
    </font>
    <font>
      <b/>
      <sz val="11"/>
      <name val="Arial"/>
      <family val="2"/>
      <charset val="186"/>
    </font>
    <font>
      <b/>
      <i/>
      <sz val="11"/>
      <name val="Arial"/>
      <family val="2"/>
      <charset val="186"/>
    </font>
    <font>
      <b/>
      <i/>
      <sz val="11"/>
      <color indexed="10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2"/>
      <name val="Arial"/>
      <family val="2"/>
      <charset val="186"/>
    </font>
    <font>
      <b/>
      <i/>
      <sz val="12"/>
      <name val="Arial"/>
      <family val="2"/>
      <charset val="186"/>
    </font>
    <font>
      <b/>
      <u/>
      <sz val="12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12"/>
      <color indexed="12"/>
      <name val="Arial"/>
      <family val="2"/>
      <charset val="186"/>
    </font>
    <font>
      <i/>
      <sz val="12"/>
      <name val="Arial"/>
      <family val="2"/>
      <charset val="186"/>
    </font>
    <font>
      <sz val="12"/>
      <color rgb="FFC00000"/>
      <name val="Arial"/>
      <family val="2"/>
      <charset val="186"/>
    </font>
    <font>
      <sz val="12"/>
      <color indexed="12"/>
      <name val="Arial"/>
      <family val="2"/>
      <charset val="186"/>
    </font>
    <font>
      <b/>
      <sz val="12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4" borderId="10" xfId="0" applyFont="1" applyFill="1" applyBorder="1"/>
    <xf numFmtId="0" fontId="5" fillId="4" borderId="8" xfId="0" applyFont="1" applyFill="1" applyBorder="1" applyAlignment="1">
      <alignment horizontal="center"/>
    </xf>
    <xf numFmtId="0" fontId="5" fillId="0" borderId="0" xfId="0" applyFont="1"/>
    <xf numFmtId="0" fontId="5" fillId="4" borderId="6" xfId="0" applyFont="1" applyFill="1" applyBorder="1"/>
    <xf numFmtId="14" fontId="5" fillId="4" borderId="8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4" xfId="0" applyFont="1" applyFill="1" applyBorder="1"/>
    <xf numFmtId="0" fontId="1" fillId="3" borderId="16" xfId="0" applyFont="1" applyFill="1" applyBorder="1"/>
    <xf numFmtId="3" fontId="1" fillId="6" borderId="14" xfId="0" applyNumberFormat="1" applyFont="1" applyFill="1" applyBorder="1"/>
    <xf numFmtId="3" fontId="1" fillId="6" borderId="30" xfId="0" applyNumberFormat="1" applyFont="1" applyFill="1" applyBorder="1"/>
    <xf numFmtId="3" fontId="1" fillId="6" borderId="29" xfId="0" applyNumberFormat="1" applyFont="1" applyFill="1" applyBorder="1"/>
    <xf numFmtId="3" fontId="1" fillId="5" borderId="30" xfId="0" applyNumberFormat="1" applyFont="1" applyFill="1" applyBorder="1"/>
    <xf numFmtId="3" fontId="1" fillId="6" borderId="16" xfId="0" applyNumberFormat="1" applyFont="1" applyFill="1" applyBorder="1"/>
    <xf numFmtId="3" fontId="1" fillId="6" borderId="35" xfId="0" applyNumberFormat="1" applyFont="1" applyFill="1" applyBorder="1"/>
    <xf numFmtId="3" fontId="1" fillId="5" borderId="14" xfId="0" applyNumberFormat="1" applyFont="1" applyFill="1" applyBorder="1"/>
    <xf numFmtId="3" fontId="7" fillId="5" borderId="35" xfId="0" applyNumberFormat="1" applyFont="1" applyFill="1" applyBorder="1"/>
    <xf numFmtId="0" fontId="1" fillId="3" borderId="17" xfId="0" applyFont="1" applyFill="1" applyBorder="1"/>
    <xf numFmtId="3" fontId="1" fillId="6" borderId="31" xfId="0" applyNumberFormat="1" applyFont="1" applyFill="1" applyBorder="1"/>
    <xf numFmtId="3" fontId="1" fillId="6" borderId="22" xfId="0" applyNumberFormat="1" applyFont="1" applyFill="1" applyBorder="1"/>
    <xf numFmtId="3" fontId="1" fillId="6" borderId="15" xfId="0" applyNumberFormat="1" applyFont="1" applyFill="1" applyBorder="1"/>
    <xf numFmtId="3" fontId="1" fillId="5" borderId="22" xfId="0" applyNumberFormat="1" applyFont="1" applyFill="1" applyBorder="1"/>
    <xf numFmtId="3" fontId="1" fillId="6" borderId="17" xfId="0" applyNumberFormat="1" applyFont="1" applyFill="1" applyBorder="1"/>
    <xf numFmtId="3" fontId="1" fillId="6" borderId="20" xfId="0" applyNumberFormat="1" applyFont="1" applyFill="1" applyBorder="1"/>
    <xf numFmtId="3" fontId="1" fillId="5" borderId="31" xfId="0" applyNumberFormat="1" applyFont="1" applyFill="1" applyBorder="1"/>
    <xf numFmtId="3" fontId="7" fillId="5" borderId="20" xfId="0" applyNumberFormat="1" applyFont="1" applyFill="1" applyBorder="1"/>
    <xf numFmtId="3" fontId="1" fillId="5" borderId="15" xfId="0" applyNumberFormat="1" applyFont="1" applyFill="1" applyBorder="1"/>
    <xf numFmtId="3" fontId="1" fillId="5" borderId="17" xfId="0" applyNumberFormat="1" applyFont="1" applyFill="1" applyBorder="1"/>
    <xf numFmtId="0" fontId="1" fillId="3" borderId="18" xfId="0" applyFont="1" applyFill="1" applyBorder="1"/>
    <xf numFmtId="3" fontId="1" fillId="6" borderId="32" xfId="0" applyNumberFormat="1" applyFont="1" applyFill="1" applyBorder="1"/>
    <xf numFmtId="3" fontId="1" fillId="6" borderId="34" xfId="0" applyNumberFormat="1" applyFont="1" applyFill="1" applyBorder="1"/>
    <xf numFmtId="3" fontId="1" fillId="5" borderId="33" xfId="0" applyNumberFormat="1" applyFont="1" applyFill="1" applyBorder="1"/>
    <xf numFmtId="3" fontId="1" fillId="5" borderId="34" xfId="0" applyNumberFormat="1" applyFont="1" applyFill="1" applyBorder="1"/>
    <xf numFmtId="3" fontId="1" fillId="5" borderId="18" xfId="0" applyNumberFormat="1" applyFont="1" applyFill="1" applyBorder="1"/>
    <xf numFmtId="3" fontId="1" fillId="6" borderId="36" xfId="0" applyNumberFormat="1" applyFont="1" applyFill="1" applyBorder="1"/>
    <xf numFmtId="3" fontId="1" fillId="5" borderId="32" xfId="0" applyNumberFormat="1" applyFont="1" applyFill="1" applyBorder="1"/>
    <xf numFmtId="3" fontId="7" fillId="5" borderId="36" xfId="0" applyNumberFormat="1" applyFont="1" applyFill="1" applyBorder="1"/>
    <xf numFmtId="0" fontId="4" fillId="5" borderId="3" xfId="0" applyFont="1" applyFill="1" applyBorder="1"/>
    <xf numFmtId="3" fontId="4" fillId="5" borderId="4" xfId="0" applyNumberFormat="1" applyFont="1" applyFill="1" applyBorder="1"/>
    <xf numFmtId="3" fontId="4" fillId="5" borderId="2" xfId="0" applyNumberFormat="1" applyFont="1" applyFill="1" applyBorder="1"/>
    <xf numFmtId="3" fontId="4" fillId="5" borderId="3" xfId="0" applyNumberFormat="1" applyFont="1" applyFill="1" applyBorder="1"/>
    <xf numFmtId="3" fontId="4" fillId="5" borderId="1" xfId="0" applyNumberFormat="1" applyFont="1" applyFill="1" applyBorder="1"/>
    <xf numFmtId="3" fontId="7" fillId="5" borderId="2" xfId="0" applyNumberFormat="1" applyFont="1" applyFill="1" applyBorder="1"/>
    <xf numFmtId="3" fontId="1" fillId="5" borderId="0" xfId="0" applyNumberFormat="1" applyFont="1" applyFill="1"/>
    <xf numFmtId="3" fontId="1" fillId="6" borderId="0" xfId="0" applyNumberFormat="1" applyFont="1" applyFill="1"/>
    <xf numFmtId="0" fontId="2" fillId="3" borderId="0" xfId="0" applyFont="1" applyFill="1"/>
    <xf numFmtId="0" fontId="2" fillId="2" borderId="0" xfId="0" applyFont="1" applyFill="1"/>
    <xf numFmtId="0" fontId="8" fillId="3" borderId="0" xfId="0" applyFont="1" applyFill="1"/>
    <xf numFmtId="0" fontId="2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0" fontId="2" fillId="3" borderId="0" xfId="0" applyFont="1" applyFill="1" applyAlignment="1">
      <alignment horizontal="center"/>
    </xf>
    <xf numFmtId="0" fontId="10" fillId="2" borderId="0" xfId="0" applyFont="1" applyFill="1"/>
    <xf numFmtId="0" fontId="8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48" xfId="0" applyFont="1" applyFill="1" applyBorder="1"/>
    <xf numFmtId="0" fontId="2" fillId="2" borderId="35" xfId="0" applyFont="1" applyFill="1" applyBorder="1"/>
    <xf numFmtId="3" fontId="2" fillId="5" borderId="35" xfId="0" applyNumberFormat="1" applyFont="1" applyFill="1" applyBorder="1"/>
    <xf numFmtId="3" fontId="2" fillId="6" borderId="35" xfId="0" applyNumberFormat="1" applyFont="1" applyFill="1" applyBorder="1"/>
    <xf numFmtId="3" fontId="2" fillId="2" borderId="16" xfId="0" applyNumberFormat="1" applyFont="1" applyFill="1" applyBorder="1"/>
    <xf numFmtId="0" fontId="2" fillId="2" borderId="54" xfId="0" applyFont="1" applyFill="1" applyBorder="1"/>
    <xf numFmtId="0" fontId="2" fillId="2" borderId="23" xfId="0" applyFont="1" applyFill="1" applyBorder="1"/>
    <xf numFmtId="0" fontId="2" fillId="2" borderId="47" xfId="0" applyFont="1" applyFill="1" applyBorder="1"/>
    <xf numFmtId="0" fontId="2" fillId="2" borderId="20" xfId="0" applyFont="1" applyFill="1" applyBorder="1"/>
    <xf numFmtId="3" fontId="2" fillId="5" borderId="20" xfId="0" applyNumberFormat="1" applyFont="1" applyFill="1" applyBorder="1"/>
    <xf numFmtId="0" fontId="2" fillId="6" borderId="20" xfId="0" applyFont="1" applyFill="1" applyBorder="1"/>
    <xf numFmtId="3" fontId="2" fillId="2" borderId="17" xfId="0" applyNumberFormat="1" applyFont="1" applyFill="1" applyBorder="1"/>
    <xf numFmtId="0" fontId="8" fillId="2" borderId="23" xfId="0" applyFont="1" applyFill="1" applyBorder="1"/>
    <xf numFmtId="3" fontId="11" fillId="5" borderId="20" xfId="0" applyNumberFormat="1" applyFont="1" applyFill="1" applyBorder="1"/>
    <xf numFmtId="3" fontId="2" fillId="6" borderId="20" xfId="0" applyNumberFormat="1" applyFont="1" applyFill="1" applyBorder="1"/>
    <xf numFmtId="3" fontId="8" fillId="5" borderId="20" xfId="0" applyNumberFormat="1" applyFont="1" applyFill="1" applyBorder="1"/>
    <xf numFmtId="0" fontId="2" fillId="3" borderId="23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right"/>
    </xf>
    <xf numFmtId="3" fontId="2" fillId="3" borderId="20" xfId="0" applyNumberFormat="1" applyFont="1" applyFill="1" applyBorder="1"/>
    <xf numFmtId="0" fontId="2" fillId="5" borderId="23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3" fontId="2" fillId="0" borderId="20" xfId="0" applyNumberFormat="1" applyFont="1" applyBorder="1"/>
    <xf numFmtId="3" fontId="2" fillId="3" borderId="36" xfId="0" applyNumberFormat="1" applyFont="1" applyFill="1" applyBorder="1"/>
    <xf numFmtId="3" fontId="2" fillId="2" borderId="18" xfId="0" applyNumberFormat="1" applyFont="1" applyFill="1" applyBorder="1"/>
    <xf numFmtId="3" fontId="2" fillId="2" borderId="23" xfId="0" applyNumberFormat="1" applyFont="1" applyFill="1" applyBorder="1"/>
    <xf numFmtId="3" fontId="2" fillId="2" borderId="47" xfId="0" applyNumberFormat="1" applyFont="1" applyFill="1" applyBorder="1"/>
    <xf numFmtId="0" fontId="8" fillId="5" borderId="1" xfId="0" applyFont="1" applyFill="1" applyBorder="1"/>
    <xf numFmtId="0" fontId="2" fillId="5" borderId="2" xfId="0" applyFont="1" applyFill="1" applyBorder="1"/>
    <xf numFmtId="3" fontId="8" fillId="5" borderId="51" xfId="0" applyNumberFormat="1" applyFont="1" applyFill="1" applyBorder="1"/>
    <xf numFmtId="3" fontId="8" fillId="5" borderId="42" xfId="0" applyNumberFormat="1" applyFont="1" applyFill="1" applyBorder="1"/>
    <xf numFmtId="0" fontId="8" fillId="2" borderId="52" xfId="0" applyFont="1" applyFill="1" applyBorder="1"/>
    <xf numFmtId="0" fontId="2" fillId="2" borderId="19" xfId="0" applyFont="1" applyFill="1" applyBorder="1"/>
    <xf numFmtId="3" fontId="2" fillId="6" borderId="39" xfId="0" applyNumberFormat="1" applyFont="1" applyFill="1" applyBorder="1"/>
    <xf numFmtId="0" fontId="2" fillId="2" borderId="21" xfId="0" applyFont="1" applyFill="1" applyBorder="1"/>
    <xf numFmtId="0" fontId="2" fillId="5" borderId="20" xfId="0" applyFont="1" applyFill="1" applyBorder="1"/>
    <xf numFmtId="3" fontId="2" fillId="6" borderId="31" xfId="0" applyNumberFormat="1" applyFont="1" applyFill="1" applyBorder="1"/>
    <xf numFmtId="0" fontId="2" fillId="2" borderId="22" xfId="0" applyFont="1" applyFill="1" applyBorder="1"/>
    <xf numFmtId="0" fontId="8" fillId="2" borderId="49" xfId="0" applyFont="1" applyFill="1" applyBorder="1"/>
    <xf numFmtId="0" fontId="2" fillId="2" borderId="50" xfId="0" applyFont="1" applyFill="1" applyBorder="1"/>
    <xf numFmtId="0" fontId="2" fillId="2" borderId="36" xfId="0" applyFont="1" applyFill="1" applyBorder="1"/>
    <xf numFmtId="1" fontId="8" fillId="5" borderId="36" xfId="0" applyNumberFormat="1" applyFont="1" applyFill="1" applyBorder="1"/>
    <xf numFmtId="3" fontId="8" fillId="5" borderId="37" xfId="0" applyNumberFormat="1" applyFont="1" applyFill="1" applyBorder="1"/>
    <xf numFmtId="3" fontId="8" fillId="5" borderId="38" xfId="0" applyNumberFormat="1" applyFont="1" applyFill="1" applyBorder="1"/>
    <xf numFmtId="0" fontId="12" fillId="2" borderId="0" xfId="0" applyFont="1" applyFill="1"/>
    <xf numFmtId="0" fontId="8" fillId="2" borderId="6" xfId="0" applyFont="1" applyFill="1" applyBorder="1"/>
    <xf numFmtId="0" fontId="2" fillId="2" borderId="5" xfId="0" applyFont="1" applyFill="1" applyBorder="1"/>
    <xf numFmtId="3" fontId="8" fillId="6" borderId="40" xfId="0" applyNumberFormat="1" applyFont="1" applyFill="1" applyBorder="1"/>
    <xf numFmtId="3" fontId="13" fillId="2" borderId="4" xfId="0" applyNumberFormat="1" applyFont="1" applyFill="1" applyBorder="1"/>
    <xf numFmtId="3" fontId="8" fillId="2" borderId="5" xfId="0" applyNumberFormat="1" applyFont="1" applyFill="1" applyBorder="1"/>
    <xf numFmtId="3" fontId="8" fillId="5" borderId="3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8" fillId="2" borderId="0" xfId="0" applyFont="1" applyFill="1" applyAlignment="1">
      <alignment horizontal="left"/>
    </xf>
    <xf numFmtId="3" fontId="8" fillId="3" borderId="0" xfId="0" applyNumberFormat="1" applyFont="1" applyFill="1"/>
    <xf numFmtId="0" fontId="8" fillId="4" borderId="3" xfId="0" applyFont="1" applyFill="1" applyBorder="1"/>
    <xf numFmtId="0" fontId="8" fillId="0" borderId="0" xfId="0" applyFont="1"/>
    <xf numFmtId="0" fontId="14" fillId="2" borderId="0" xfId="0" applyFont="1" applyFill="1"/>
    <xf numFmtId="0" fontId="14" fillId="3" borderId="0" xfId="0" applyFont="1" applyFill="1"/>
    <xf numFmtId="0" fontId="14" fillId="0" borderId="0" xfId="0" applyFont="1"/>
    <xf numFmtId="0" fontId="2" fillId="6" borderId="53" xfId="0" applyFont="1" applyFill="1" applyBorder="1"/>
    <xf numFmtId="3" fontId="9" fillId="6" borderId="15" xfId="0" applyNumberFormat="1" applyFont="1" applyFill="1" applyBorder="1"/>
    <xf numFmtId="0" fontId="2" fillId="6" borderId="15" xfId="0" applyFont="1" applyFill="1" applyBorder="1"/>
    <xf numFmtId="0" fontId="2" fillId="6" borderId="44" xfId="0" applyFont="1" applyFill="1" applyBorder="1"/>
    <xf numFmtId="0" fontId="8" fillId="5" borderId="16" xfId="0" applyFont="1" applyFill="1" applyBorder="1"/>
    <xf numFmtId="0" fontId="8" fillId="5" borderId="17" xfId="0" applyFont="1" applyFill="1" applyBorder="1"/>
    <xf numFmtId="0" fontId="2" fillId="6" borderId="55" xfId="0" applyFont="1" applyFill="1" applyBorder="1"/>
    <xf numFmtId="3" fontId="9" fillId="6" borderId="26" xfId="0" applyNumberFormat="1" applyFont="1" applyFill="1" applyBorder="1"/>
    <xf numFmtId="0" fontId="2" fillId="6" borderId="26" xfId="0" applyFont="1" applyFill="1" applyBorder="1"/>
    <xf numFmtId="0" fontId="2" fillId="6" borderId="24" xfId="0" applyFont="1" applyFill="1" applyBorder="1"/>
    <xf numFmtId="0" fontId="8" fillId="5" borderId="46" xfId="0" applyFont="1" applyFill="1" applyBorder="1"/>
    <xf numFmtId="0" fontId="8" fillId="5" borderId="51" xfId="0" applyFont="1" applyFill="1" applyBorder="1"/>
    <xf numFmtId="0" fontId="8" fillId="5" borderId="41" xfId="0" applyFont="1" applyFill="1" applyBorder="1"/>
    <xf numFmtId="0" fontId="8" fillId="5" borderId="45" xfId="0" applyFont="1" applyFill="1" applyBorder="1"/>
    <xf numFmtId="0" fontId="8" fillId="5" borderId="3" xfId="0" applyFont="1" applyFill="1" applyBorder="1"/>
    <xf numFmtId="3" fontId="15" fillId="5" borderId="51" xfId="0" applyNumberFormat="1" applyFont="1" applyFill="1" applyBorder="1"/>
    <xf numFmtId="3" fontId="15" fillId="5" borderId="41" xfId="0" applyNumberFormat="1" applyFont="1" applyFill="1" applyBorder="1"/>
    <xf numFmtId="3" fontId="15" fillId="5" borderId="45" xfId="0" applyNumberFormat="1" applyFont="1" applyFill="1" applyBorder="1"/>
    <xf numFmtId="0" fontId="12" fillId="5" borderId="3" xfId="0" applyFont="1" applyFill="1" applyBorder="1"/>
    <xf numFmtId="0" fontId="14" fillId="2" borderId="0" xfId="0" applyFont="1" applyFill="1" applyAlignment="1">
      <alignment horizontal="left"/>
    </xf>
    <xf numFmtId="0" fontId="2" fillId="3" borderId="28" xfId="0" applyFont="1" applyFill="1" applyBorder="1" applyAlignment="1">
      <alignment horizontal="left"/>
    </xf>
    <xf numFmtId="3" fontId="16" fillId="6" borderId="14" xfId="0" applyNumberFormat="1" applyFont="1" applyFill="1" applyBorder="1"/>
    <xf numFmtId="3" fontId="16" fillId="6" borderId="29" xfId="0" applyNumberFormat="1" applyFont="1" applyFill="1" applyBorder="1"/>
    <xf numFmtId="3" fontId="16" fillId="6" borderId="43" xfId="0" applyNumberFormat="1" applyFont="1" applyFill="1" applyBorder="1"/>
    <xf numFmtId="3" fontId="8" fillId="5" borderId="16" xfId="0" applyNumberFormat="1" applyFont="1" applyFill="1" applyBorder="1"/>
    <xf numFmtId="0" fontId="2" fillId="3" borderId="17" xfId="0" applyFont="1" applyFill="1" applyBorder="1" applyAlignment="1">
      <alignment horizontal="left"/>
    </xf>
    <xf numFmtId="3" fontId="16" fillId="6" borderId="31" xfId="0" applyNumberFormat="1" applyFont="1" applyFill="1" applyBorder="1"/>
    <xf numFmtId="3" fontId="16" fillId="6" borderId="15" xfId="0" applyNumberFormat="1" applyFont="1" applyFill="1" applyBorder="1"/>
    <xf numFmtId="3" fontId="16" fillId="6" borderId="44" xfId="0" applyNumberFormat="1" applyFont="1" applyFill="1" applyBorder="1"/>
    <xf numFmtId="3" fontId="8" fillId="5" borderId="17" xfId="0" applyNumberFormat="1" applyFont="1" applyFill="1" applyBorder="1"/>
    <xf numFmtId="14" fontId="2" fillId="3" borderId="46" xfId="0" applyNumberFormat="1" applyFont="1" applyFill="1" applyBorder="1" applyAlignment="1">
      <alignment horizontal="left"/>
    </xf>
    <xf numFmtId="3" fontId="16" fillId="6" borderId="37" xfId="0" applyNumberFormat="1" applyFont="1" applyFill="1" applyBorder="1"/>
    <xf numFmtId="3" fontId="16" fillId="6" borderId="26" xfId="0" applyNumberFormat="1" applyFont="1" applyFill="1" applyBorder="1"/>
    <xf numFmtId="3" fontId="16" fillId="6" borderId="24" xfId="0" applyNumberFormat="1" applyFont="1" applyFill="1" applyBorder="1"/>
    <xf numFmtId="3" fontId="8" fillId="5" borderId="46" xfId="0" applyNumberFormat="1" applyFont="1" applyFill="1" applyBorder="1"/>
    <xf numFmtId="0" fontId="17" fillId="5" borderId="3" xfId="0" applyFont="1" applyFill="1" applyBorder="1" applyAlignment="1">
      <alignment horizontal="left"/>
    </xf>
    <xf numFmtId="3" fontId="17" fillId="5" borderId="40" xfId="0" applyNumberFormat="1" applyFont="1" applyFill="1" applyBorder="1"/>
    <xf numFmtId="3" fontId="17" fillId="5" borderId="41" xfId="0" applyNumberFormat="1" applyFont="1" applyFill="1" applyBorder="1"/>
    <xf numFmtId="3" fontId="17" fillId="5" borderId="45" xfId="0" applyNumberFormat="1" applyFont="1" applyFill="1" applyBorder="1"/>
    <xf numFmtId="3" fontId="17" fillId="5" borderId="3" xfId="0" applyNumberFormat="1" applyFont="1" applyFill="1" applyBorder="1"/>
    <xf numFmtId="0" fontId="17" fillId="3" borderId="0" xfId="0" applyFont="1" applyFill="1"/>
    <xf numFmtId="0" fontId="17" fillId="0" borderId="0" xfId="0" applyFont="1"/>
    <xf numFmtId="3" fontId="16" fillId="6" borderId="39" xfId="0" applyNumberFormat="1" applyFont="1" applyFill="1" applyBorder="1"/>
    <xf numFmtId="3" fontId="16" fillId="6" borderId="27" xfId="0" applyNumberFormat="1" applyFont="1" applyFill="1" applyBorder="1"/>
    <xf numFmtId="3" fontId="16" fillId="6" borderId="25" xfId="0" applyNumberFormat="1" applyFont="1" applyFill="1" applyBorder="1"/>
    <xf numFmtId="3" fontId="8" fillId="5" borderId="28" xfId="0" applyNumberFormat="1" applyFont="1" applyFill="1" applyBorder="1"/>
    <xf numFmtId="0" fontId="2" fillId="3" borderId="46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3" fontId="16" fillId="5" borderId="14" xfId="0" applyNumberFormat="1" applyFont="1" applyFill="1" applyBorder="1"/>
    <xf numFmtId="3" fontId="16" fillId="5" borderId="29" xfId="0" applyNumberFormat="1" applyFont="1" applyFill="1" applyBorder="1"/>
    <xf numFmtId="3" fontId="16" fillId="5" borderId="30" xfId="0" applyNumberFormat="1" applyFont="1" applyFill="1" applyBorder="1"/>
    <xf numFmtId="0" fontId="2" fillId="5" borderId="18" xfId="0" applyFont="1" applyFill="1" applyBorder="1" applyAlignment="1">
      <alignment horizontal="left"/>
    </xf>
    <xf numFmtId="3" fontId="16" fillId="5" borderId="32" xfId="0" applyNumberFormat="1" applyFont="1" applyFill="1" applyBorder="1"/>
    <xf numFmtId="3" fontId="16" fillId="5" borderId="33" xfId="0" applyNumberFormat="1" applyFont="1" applyFill="1" applyBorder="1"/>
    <xf numFmtId="3" fontId="16" fillId="5" borderId="34" xfId="0" applyNumberFormat="1" applyFont="1" applyFill="1" applyBorder="1"/>
    <xf numFmtId="3" fontId="8" fillId="5" borderId="18" xfId="0" applyNumberFormat="1" applyFont="1" applyFill="1" applyBorder="1"/>
    <xf numFmtId="0" fontId="2" fillId="3" borderId="0" xfId="0" applyFont="1" applyFill="1" applyAlignment="1">
      <alignment horizontal="left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2" fillId="5" borderId="49" xfId="0" applyFont="1" applyFill="1" applyBorder="1" applyAlignment="1">
      <alignment wrapText="1"/>
    </xf>
    <xf numFmtId="0" fontId="2" fillId="5" borderId="36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35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56" xfId="0" applyFont="1" applyFill="1" applyBorder="1" applyAlignment="1">
      <alignment horizontal="left"/>
    </xf>
    <xf numFmtId="0" fontId="2" fillId="3" borderId="57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wrapText="1"/>
    </xf>
    <xf numFmtId="0" fontId="2" fillId="5" borderId="20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/>
    </xf>
    <xf numFmtId="0" fontId="2" fillId="3" borderId="23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56" xfId="0" applyFont="1" applyFill="1" applyBorder="1" applyAlignment="1">
      <alignment wrapText="1"/>
    </xf>
    <xf numFmtId="0" fontId="2" fillId="3" borderId="57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2" fillId="5" borderId="35" xfId="0" applyFont="1" applyFill="1" applyBorder="1" applyAlignment="1">
      <alignment wrapText="1"/>
    </xf>
    <xf numFmtId="0" fontId="2" fillId="3" borderId="23" xfId="0" quotePrefix="1" applyFont="1" applyFill="1" applyBorder="1" applyAlignment="1">
      <alignment horizontal="left" wrapText="1" indent="1"/>
    </xf>
    <xf numFmtId="0" fontId="2" fillId="3" borderId="20" xfId="0" quotePrefix="1" applyFont="1" applyFill="1" applyBorder="1" applyAlignment="1">
      <alignment horizontal="left" wrapText="1" indent="1"/>
    </xf>
    <xf numFmtId="0" fontId="2" fillId="3" borderId="23" xfId="0" applyFont="1" applyFill="1" applyBorder="1" applyAlignment="1">
      <alignment horizontal="left" wrapText="1" indent="1"/>
    </xf>
    <xf numFmtId="0" fontId="2" fillId="3" borderId="20" xfId="0" applyFont="1" applyFill="1" applyBorder="1" applyAlignment="1">
      <alignment horizontal="left" wrapText="1" indent="1"/>
    </xf>
    <xf numFmtId="0" fontId="8" fillId="3" borderId="0" xfId="0" quotePrefix="1" applyFont="1" applyFill="1" applyAlignment="1">
      <alignment horizontal="right" vertical="top" textRotation="180"/>
    </xf>
    <xf numFmtId="0" fontId="2" fillId="3" borderId="0" xfId="0" applyFont="1" applyFill="1" applyAlignment="1">
      <alignment horizontal="right"/>
    </xf>
    <xf numFmtId="0" fontId="2" fillId="3" borderId="49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2" fillId="3" borderId="52" xfId="0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2" fillId="3" borderId="23" xfId="0" applyFont="1" applyFill="1" applyBorder="1" applyAlignment="1">
      <alignment horizontal="left" wrapText="1" indent="2"/>
    </xf>
    <xf numFmtId="0" fontId="2" fillId="3" borderId="20" xfId="0" applyFont="1" applyFill="1" applyBorder="1" applyAlignment="1">
      <alignment horizontal="left" wrapText="1" indent="2"/>
    </xf>
    <xf numFmtId="0" fontId="2" fillId="3" borderId="49" xfId="0" quotePrefix="1" applyFont="1" applyFill="1" applyBorder="1" applyAlignment="1">
      <alignment horizontal="left" wrapText="1" indent="2"/>
    </xf>
    <xf numFmtId="0" fontId="2" fillId="3" borderId="36" xfId="0" quotePrefix="1" applyFont="1" applyFill="1" applyBorder="1" applyAlignment="1">
      <alignment horizontal="left" wrapText="1" indent="2"/>
    </xf>
    <xf numFmtId="0" fontId="17" fillId="5" borderId="1" xfId="0" applyFont="1" applyFill="1" applyBorder="1" applyAlignment="1">
      <alignment wrapText="1"/>
    </xf>
    <xf numFmtId="0" fontId="17" fillId="5" borderId="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3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showGridLines="0" zoomScaleNormal="100" workbookViewId="0">
      <selection activeCell="E14" sqref="E14"/>
    </sheetView>
  </sheetViews>
  <sheetFormatPr defaultColWidth="9.08984375" defaultRowHeight="15.5" x14ac:dyDescent="0.35"/>
  <cols>
    <col min="1" max="1" width="24.453125" style="1" customWidth="1"/>
    <col min="2" max="6" width="12.6328125" style="1" customWidth="1"/>
    <col min="7" max="7" width="14.36328125" style="1" customWidth="1"/>
    <col min="8" max="8" width="16.453125" style="1" customWidth="1"/>
    <col min="9" max="11" width="12.6328125" style="1" customWidth="1"/>
    <col min="12" max="13" width="9.08984375" style="1"/>
    <col min="14" max="16384" width="9.08984375" style="2"/>
  </cols>
  <sheetData>
    <row r="2" spans="1:11" x14ac:dyDescent="0.35">
      <c r="C2" s="2"/>
      <c r="D2" s="2"/>
    </row>
    <row r="4" spans="1:11" x14ac:dyDescent="0.35">
      <c r="A4" s="2"/>
    </row>
    <row r="5" spans="1:11" x14ac:dyDescent="0.35">
      <c r="A5" s="2"/>
    </row>
    <row r="6" spans="1:11" ht="17.5" x14ac:dyDescent="0.35">
      <c r="A6" s="3" t="s">
        <v>94</v>
      </c>
    </row>
    <row r="7" spans="1:11" x14ac:dyDescent="0.35">
      <c r="A7" s="4"/>
      <c r="B7" s="4"/>
      <c r="C7" s="5"/>
      <c r="D7" s="5"/>
      <c r="E7" s="5"/>
      <c r="F7" s="5"/>
      <c r="G7" s="5"/>
      <c r="H7" s="5"/>
      <c r="I7" s="5"/>
      <c r="J7" s="5"/>
      <c r="K7" s="5"/>
    </row>
    <row r="8" spans="1:11" x14ac:dyDescent="0.35">
      <c r="A8" s="4" t="s">
        <v>100</v>
      </c>
      <c r="B8" s="182"/>
      <c r="C8" s="183"/>
      <c r="D8" s="184"/>
      <c r="E8" s="5"/>
      <c r="F8" s="5"/>
      <c r="G8" s="5"/>
      <c r="H8" s="5"/>
      <c r="I8" s="5"/>
      <c r="J8" s="5"/>
      <c r="K8" s="5"/>
    </row>
    <row r="9" spans="1:11" x14ac:dyDescent="0.35">
      <c r="A9" s="4" t="s">
        <v>48</v>
      </c>
      <c r="B9" s="185">
        <v>2024</v>
      </c>
      <c r="C9" s="185"/>
      <c r="D9" s="185"/>
      <c r="E9" s="5"/>
      <c r="F9" s="5"/>
      <c r="G9" s="5"/>
      <c r="H9" s="5"/>
      <c r="I9" s="5"/>
      <c r="J9" s="5"/>
      <c r="K9" s="5"/>
    </row>
    <row r="10" spans="1:1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8" customFormat="1" ht="32.25" customHeight="1" x14ac:dyDescent="0.3">
      <c r="A12" s="6"/>
      <c r="B12" s="187" t="s">
        <v>102</v>
      </c>
      <c r="C12" s="188"/>
      <c r="D12" s="190" t="s">
        <v>56</v>
      </c>
      <c r="E12" s="191"/>
      <c r="F12" s="191"/>
      <c r="G12" s="7" t="s">
        <v>0</v>
      </c>
      <c r="H12" s="7" t="s">
        <v>1</v>
      </c>
      <c r="I12" s="189" t="s">
        <v>57</v>
      </c>
      <c r="J12" s="189"/>
      <c r="K12" s="7" t="s">
        <v>2</v>
      </c>
    </row>
    <row r="13" spans="1:11" s="8" customFormat="1" ht="14" x14ac:dyDescent="0.3">
      <c r="A13" s="9"/>
      <c r="B13" s="7" t="s">
        <v>3</v>
      </c>
      <c r="C13" s="7" t="s">
        <v>4</v>
      </c>
      <c r="D13" s="10">
        <v>45657</v>
      </c>
      <c r="E13" s="10">
        <v>45688</v>
      </c>
      <c r="F13" s="7" t="s">
        <v>5</v>
      </c>
      <c r="G13" s="11" t="s">
        <v>99</v>
      </c>
      <c r="H13" s="11" t="s">
        <v>6</v>
      </c>
      <c r="I13" s="12" t="s">
        <v>3</v>
      </c>
      <c r="J13" s="13" t="s">
        <v>4</v>
      </c>
      <c r="K13" s="14"/>
    </row>
    <row r="14" spans="1:11" x14ac:dyDescent="0.35">
      <c r="A14" s="15" t="s">
        <v>49</v>
      </c>
      <c r="B14" s="16"/>
      <c r="C14" s="17"/>
      <c r="D14" s="16"/>
      <c r="E14" s="18"/>
      <c r="F14" s="19">
        <f>SUM(D14:E14)</f>
        <v>0</v>
      </c>
      <c r="G14" s="20"/>
      <c r="H14" s="21"/>
      <c r="I14" s="22"/>
      <c r="J14" s="19">
        <f t="shared" ref="J14:J23" si="0">F14-G14-H14</f>
        <v>0</v>
      </c>
      <c r="K14" s="23">
        <f>SUM(B14:C14)-J14</f>
        <v>0</v>
      </c>
    </row>
    <row r="15" spans="1:11" x14ac:dyDescent="0.35">
      <c r="A15" s="24" t="s">
        <v>50</v>
      </c>
      <c r="B15" s="25"/>
      <c r="C15" s="26"/>
      <c r="D15" s="25"/>
      <c r="E15" s="27"/>
      <c r="F15" s="28">
        <f t="shared" ref="F14:F23" si="1">SUM(D15:E15)</f>
        <v>0</v>
      </c>
      <c r="G15" s="29"/>
      <c r="H15" s="30"/>
      <c r="I15" s="31"/>
      <c r="J15" s="28">
        <f t="shared" si="0"/>
        <v>0</v>
      </c>
      <c r="K15" s="32">
        <f t="shared" ref="K15:K23" si="2">SUM(B15:C15)-J15</f>
        <v>0</v>
      </c>
    </row>
    <row r="16" spans="1:11" x14ac:dyDescent="0.35">
      <c r="A16" s="24" t="s">
        <v>51</v>
      </c>
      <c r="B16" s="25"/>
      <c r="C16" s="26"/>
      <c r="D16" s="25"/>
      <c r="E16" s="27"/>
      <c r="F16" s="28">
        <f t="shared" si="1"/>
        <v>0</v>
      </c>
      <c r="G16" s="29"/>
      <c r="H16" s="30"/>
      <c r="I16" s="31"/>
      <c r="J16" s="28">
        <f t="shared" si="0"/>
        <v>0</v>
      </c>
      <c r="K16" s="32">
        <f t="shared" si="2"/>
        <v>0</v>
      </c>
    </row>
    <row r="17" spans="1:11" x14ac:dyDescent="0.35">
      <c r="A17" s="24" t="s">
        <v>95</v>
      </c>
      <c r="B17" s="25"/>
      <c r="C17" s="26"/>
      <c r="D17" s="25"/>
      <c r="E17" s="27"/>
      <c r="F17" s="28">
        <f t="shared" si="1"/>
        <v>0</v>
      </c>
      <c r="G17" s="29"/>
      <c r="H17" s="30"/>
      <c r="I17" s="31"/>
      <c r="J17" s="28">
        <f t="shared" si="0"/>
        <v>0</v>
      </c>
      <c r="K17" s="32">
        <f t="shared" si="2"/>
        <v>0</v>
      </c>
    </row>
    <row r="18" spans="1:11" x14ac:dyDescent="0.35">
      <c r="A18" s="24" t="s">
        <v>52</v>
      </c>
      <c r="B18" s="25"/>
      <c r="C18" s="26"/>
      <c r="D18" s="25"/>
      <c r="E18" s="33"/>
      <c r="F18" s="28">
        <f t="shared" si="1"/>
        <v>0</v>
      </c>
      <c r="G18" s="34"/>
      <c r="H18" s="30"/>
      <c r="I18" s="31"/>
      <c r="J18" s="28">
        <f t="shared" si="0"/>
        <v>0</v>
      </c>
      <c r="K18" s="32">
        <f t="shared" si="2"/>
        <v>0</v>
      </c>
    </row>
    <row r="19" spans="1:11" x14ac:dyDescent="0.35">
      <c r="A19" s="24" t="s">
        <v>21</v>
      </c>
      <c r="B19" s="25"/>
      <c r="C19" s="26"/>
      <c r="D19" s="25"/>
      <c r="E19" s="33"/>
      <c r="F19" s="28">
        <f t="shared" si="1"/>
        <v>0</v>
      </c>
      <c r="G19" s="34"/>
      <c r="H19" s="30"/>
      <c r="I19" s="31"/>
      <c r="J19" s="28">
        <f t="shared" si="0"/>
        <v>0</v>
      </c>
      <c r="K19" s="32">
        <f t="shared" si="2"/>
        <v>0</v>
      </c>
    </row>
    <row r="20" spans="1:11" x14ac:dyDescent="0.35">
      <c r="A20" s="24" t="s">
        <v>53</v>
      </c>
      <c r="B20" s="25"/>
      <c r="C20" s="26"/>
      <c r="D20" s="25"/>
      <c r="E20" s="33"/>
      <c r="F20" s="28">
        <f t="shared" si="1"/>
        <v>0</v>
      </c>
      <c r="G20" s="34"/>
      <c r="H20" s="30"/>
      <c r="I20" s="31"/>
      <c r="J20" s="28">
        <f t="shared" si="0"/>
        <v>0</v>
      </c>
      <c r="K20" s="32">
        <f t="shared" si="2"/>
        <v>0</v>
      </c>
    </row>
    <row r="21" spans="1:11" x14ac:dyDescent="0.35">
      <c r="A21" s="24" t="s">
        <v>54</v>
      </c>
      <c r="B21" s="25"/>
      <c r="C21" s="26"/>
      <c r="D21" s="25"/>
      <c r="E21" s="33"/>
      <c r="F21" s="28">
        <f t="shared" si="1"/>
        <v>0</v>
      </c>
      <c r="G21" s="34"/>
      <c r="H21" s="30"/>
      <c r="I21" s="31"/>
      <c r="J21" s="28">
        <f t="shared" si="0"/>
        <v>0</v>
      </c>
      <c r="K21" s="32">
        <f t="shared" si="2"/>
        <v>0</v>
      </c>
    </row>
    <row r="22" spans="1:11" x14ac:dyDescent="0.35">
      <c r="A22" s="24" t="s">
        <v>55</v>
      </c>
      <c r="B22" s="25"/>
      <c r="C22" s="26"/>
      <c r="D22" s="25"/>
      <c r="E22" s="33"/>
      <c r="F22" s="28">
        <f t="shared" si="1"/>
        <v>0</v>
      </c>
      <c r="G22" s="34"/>
      <c r="H22" s="30"/>
      <c r="I22" s="31"/>
      <c r="J22" s="28">
        <f>F22-G22-H22</f>
        <v>0</v>
      </c>
      <c r="K22" s="32">
        <f t="shared" si="2"/>
        <v>0</v>
      </c>
    </row>
    <row r="23" spans="1:11" x14ac:dyDescent="0.35">
      <c r="A23" s="35"/>
      <c r="B23" s="36"/>
      <c r="C23" s="37"/>
      <c r="D23" s="36"/>
      <c r="E23" s="38"/>
      <c r="F23" s="39">
        <f t="shared" si="1"/>
        <v>0</v>
      </c>
      <c r="G23" s="40"/>
      <c r="H23" s="41"/>
      <c r="I23" s="42"/>
      <c r="J23" s="39">
        <f t="shared" si="0"/>
        <v>0</v>
      </c>
      <c r="K23" s="43">
        <f t="shared" si="2"/>
        <v>0</v>
      </c>
    </row>
    <row r="24" spans="1:11" x14ac:dyDescent="0.35">
      <c r="A24" s="44" t="s">
        <v>7</v>
      </c>
      <c r="B24" s="45">
        <f>SUM(B14:B23)</f>
        <v>0</v>
      </c>
      <c r="C24" s="45">
        <f>SUM(C14:C23)</f>
        <v>0</v>
      </c>
      <c r="D24" s="45">
        <f t="shared" ref="D24:E24" si="3">SUM(D14:D23)</f>
        <v>0</v>
      </c>
      <c r="E24" s="45">
        <f t="shared" si="3"/>
        <v>0</v>
      </c>
      <c r="F24" s="45">
        <f t="shared" ref="F24:J24" si="4">SUM(F14:F23)</f>
        <v>0</v>
      </c>
      <c r="G24" s="46">
        <f t="shared" si="4"/>
        <v>0</v>
      </c>
      <c r="H24" s="47">
        <f t="shared" si="4"/>
        <v>0</v>
      </c>
      <c r="I24" s="48">
        <f t="shared" si="4"/>
        <v>0</v>
      </c>
      <c r="J24" s="47">
        <f t="shared" si="4"/>
        <v>0</v>
      </c>
      <c r="K24" s="49">
        <f>SUM(K14:K23)</f>
        <v>0</v>
      </c>
    </row>
    <row r="25" spans="1:11" x14ac:dyDescent="0.35">
      <c r="A25" s="5" t="s">
        <v>98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35">
      <c r="A28" s="192" t="s">
        <v>58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</row>
    <row r="29" spans="1:11" x14ac:dyDescent="0.3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x14ac:dyDescent="0.35">
      <c r="A30" s="192" t="s">
        <v>59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</row>
    <row r="31" spans="1:11" x14ac:dyDescent="0.3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</row>
    <row r="32" spans="1:11" x14ac:dyDescent="0.35">
      <c r="A32" s="192" t="s">
        <v>60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</row>
    <row r="33" spans="1:11" x14ac:dyDescent="0.35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  <row r="34" spans="1:11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35">
      <c r="A35" s="50"/>
      <c r="B35" s="5" t="s">
        <v>96</v>
      </c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35">
      <c r="A36" s="51"/>
      <c r="B36" s="5" t="s">
        <v>97</v>
      </c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</sheetData>
  <mergeCells count="11">
    <mergeCell ref="B8:D8"/>
    <mergeCell ref="B9:D9"/>
    <mergeCell ref="A33:K33"/>
    <mergeCell ref="B12:C12"/>
    <mergeCell ref="I12:J12"/>
    <mergeCell ref="D12:F12"/>
    <mergeCell ref="A28:K28"/>
    <mergeCell ref="A30:K30"/>
    <mergeCell ref="A32:K32"/>
    <mergeCell ref="A31:K31"/>
    <mergeCell ref="A29:K29"/>
  </mergeCells>
  <pageMargins left="1.0236220472440944" right="0.19685039370078741" top="0.19685039370078741" bottom="0.19685039370078741" header="0" footer="0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U90"/>
  <sheetViews>
    <sheetView tabSelected="1" zoomScale="90" zoomScaleNormal="90" workbookViewId="0">
      <selection activeCell="F10" sqref="F10"/>
    </sheetView>
  </sheetViews>
  <sheetFormatPr defaultColWidth="9.08984375" defaultRowHeight="15" customHeight="1" outlineLevelRow="1" x14ac:dyDescent="0.35"/>
  <cols>
    <col min="1" max="1" width="6.54296875" style="55" customWidth="1"/>
    <col min="2" max="2" width="20.6328125" style="53" customWidth="1"/>
    <col min="3" max="3" width="26.6328125" style="53" customWidth="1"/>
    <col min="4" max="4" width="16.54296875" style="53" customWidth="1"/>
    <col min="5" max="15" width="12.6328125" style="53" customWidth="1"/>
    <col min="16" max="16" width="15.7265625" style="121" customWidth="1"/>
    <col min="17" max="21" width="9.08984375" style="52"/>
    <col min="22" max="16384" width="9.08984375" style="2"/>
  </cols>
  <sheetData>
    <row r="4" spans="1:16" ht="15" customHeight="1" x14ac:dyDescent="0.35">
      <c r="A4" s="3" t="s">
        <v>101</v>
      </c>
      <c r="P4" s="54"/>
    </row>
    <row r="5" spans="1:16" ht="15" customHeight="1" x14ac:dyDescent="0.35">
      <c r="P5" s="54"/>
    </row>
    <row r="6" spans="1:16" ht="15" customHeight="1" x14ac:dyDescent="0.35">
      <c r="A6" s="54"/>
      <c r="B6" s="54" t="s">
        <v>100</v>
      </c>
      <c r="C6" s="199"/>
      <c r="D6" s="200"/>
      <c r="E6" s="201"/>
      <c r="G6" s="56"/>
      <c r="H6" s="56"/>
      <c r="I6" s="56"/>
      <c r="M6" s="56"/>
      <c r="O6" s="57"/>
      <c r="P6" s="54"/>
    </row>
    <row r="7" spans="1:16" ht="15" customHeight="1" x14ac:dyDescent="0.35">
      <c r="A7" s="54"/>
      <c r="B7" s="54" t="s">
        <v>48</v>
      </c>
      <c r="C7" s="213">
        <f>maksusaldode_kontroll!B9</f>
        <v>2024</v>
      </c>
      <c r="D7" s="214"/>
      <c r="E7" s="215"/>
      <c r="G7" s="56"/>
      <c r="H7" s="56"/>
      <c r="I7" s="56"/>
      <c r="M7" s="56"/>
      <c r="P7" s="54"/>
    </row>
    <row r="8" spans="1:16" ht="15" customHeight="1" x14ac:dyDescent="0.35">
      <c r="A8" s="54"/>
      <c r="B8" s="54"/>
      <c r="C8" s="58"/>
      <c r="D8" s="58"/>
      <c r="E8" s="58"/>
      <c r="G8" s="56"/>
      <c r="H8" s="56"/>
      <c r="I8" s="56"/>
      <c r="M8" s="56"/>
      <c r="P8" s="54"/>
    </row>
    <row r="9" spans="1:16" ht="15" customHeight="1" x14ac:dyDescent="0.35">
      <c r="B9" s="59" t="s">
        <v>47</v>
      </c>
      <c r="E9" s="60" t="s">
        <v>84</v>
      </c>
      <c r="H9" s="57" t="s">
        <v>91</v>
      </c>
      <c r="L9" s="60" t="s">
        <v>85</v>
      </c>
      <c r="M9" s="56"/>
      <c r="N9" s="52"/>
      <c r="P9" s="54"/>
    </row>
    <row r="10" spans="1:16" ht="15" customHeight="1" x14ac:dyDescent="0.35">
      <c r="B10" s="220" t="s">
        <v>46</v>
      </c>
      <c r="C10" s="220"/>
      <c r="D10" s="61" t="s">
        <v>89</v>
      </c>
      <c r="E10" s="61" t="s">
        <v>90</v>
      </c>
      <c r="H10" s="62" t="s">
        <v>103</v>
      </c>
      <c r="I10" s="63"/>
      <c r="J10" s="63"/>
      <c r="K10" s="64"/>
      <c r="L10" s="65">
        <f>D30</f>
        <v>0</v>
      </c>
      <c r="M10" s="56"/>
      <c r="N10" s="52"/>
      <c r="P10" s="54"/>
    </row>
    <row r="11" spans="1:16" ht="15" customHeight="1" x14ac:dyDescent="0.35">
      <c r="B11" s="205" t="s">
        <v>13</v>
      </c>
      <c r="C11" s="206"/>
      <c r="D11" s="66"/>
      <c r="E11" s="67"/>
      <c r="G11" s="68"/>
      <c r="H11" s="69" t="s">
        <v>104</v>
      </c>
      <c r="I11" s="70"/>
      <c r="J11" s="70"/>
      <c r="K11" s="71"/>
      <c r="L11" s="72">
        <f>P44</f>
        <v>0</v>
      </c>
      <c r="N11" s="52"/>
      <c r="P11" s="54"/>
    </row>
    <row r="12" spans="1:16" ht="25.5" customHeight="1" x14ac:dyDescent="0.35">
      <c r="B12" s="216" t="s">
        <v>75</v>
      </c>
      <c r="C12" s="217"/>
      <c r="D12" s="73"/>
      <c r="E12" s="74"/>
      <c r="G12" s="68"/>
      <c r="H12" s="75" t="s">
        <v>2</v>
      </c>
      <c r="I12" s="70"/>
      <c r="J12" s="70"/>
      <c r="K12" s="71"/>
      <c r="L12" s="76">
        <f>L11-L10</f>
        <v>0</v>
      </c>
      <c r="P12" s="54"/>
    </row>
    <row r="13" spans="1:16" ht="15" customHeight="1" x14ac:dyDescent="0.35">
      <c r="B13" s="207" t="s">
        <v>30</v>
      </c>
      <c r="C13" s="208"/>
      <c r="D13" s="77"/>
      <c r="E13" s="74"/>
      <c r="H13" s="75"/>
      <c r="I13" s="70"/>
      <c r="J13" s="70"/>
      <c r="K13" s="71"/>
      <c r="L13" s="78"/>
      <c r="P13" s="54"/>
    </row>
    <row r="14" spans="1:16" ht="15" customHeight="1" x14ac:dyDescent="0.35">
      <c r="B14" s="79" t="s">
        <v>45</v>
      </c>
      <c r="C14" s="80"/>
      <c r="D14" s="77"/>
      <c r="E14" s="74"/>
      <c r="H14" s="69" t="s">
        <v>44</v>
      </c>
      <c r="I14" s="70"/>
      <c r="J14" s="70"/>
      <c r="K14" s="71"/>
      <c r="L14" s="72">
        <f>SUM(D15)</f>
        <v>0</v>
      </c>
      <c r="P14" s="54"/>
    </row>
    <row r="15" spans="1:16" ht="15" customHeight="1" x14ac:dyDescent="0.35">
      <c r="B15" s="207" t="s">
        <v>73</v>
      </c>
      <c r="C15" s="208"/>
      <c r="D15" s="77"/>
      <c r="E15" s="74"/>
      <c r="H15" s="69" t="s">
        <v>43</v>
      </c>
      <c r="I15" s="70"/>
      <c r="J15" s="70"/>
      <c r="K15" s="71"/>
      <c r="L15" s="72">
        <f>SUM(P46)</f>
        <v>0</v>
      </c>
      <c r="P15" s="54"/>
    </row>
    <row r="16" spans="1:16" ht="15" customHeight="1" x14ac:dyDescent="0.35">
      <c r="B16" s="79"/>
      <c r="C16" s="81"/>
      <c r="D16" s="82"/>
      <c r="E16" s="74"/>
      <c r="H16" s="75" t="s">
        <v>2</v>
      </c>
      <c r="I16" s="70"/>
      <c r="J16" s="70"/>
      <c r="K16" s="71"/>
      <c r="L16" s="76">
        <f>L15-L14</f>
        <v>0</v>
      </c>
      <c r="P16" s="54"/>
    </row>
    <row r="17" spans="2:16" ht="35.25" customHeight="1" x14ac:dyDescent="0.35">
      <c r="B17" s="218" t="s">
        <v>105</v>
      </c>
      <c r="C17" s="219"/>
      <c r="D17" s="72">
        <f>SUM(P57)</f>
        <v>0</v>
      </c>
      <c r="E17" s="74"/>
      <c r="H17" s="75"/>
      <c r="I17" s="70"/>
      <c r="J17" s="70"/>
      <c r="K17" s="71"/>
      <c r="L17" s="78"/>
      <c r="P17" s="54"/>
    </row>
    <row r="18" spans="2:16" ht="15" customHeight="1" x14ac:dyDescent="0.35">
      <c r="B18" s="83" t="s">
        <v>106</v>
      </c>
      <c r="C18" s="84"/>
      <c r="D18" s="72">
        <f>P45</f>
        <v>0</v>
      </c>
      <c r="E18" s="74"/>
      <c r="H18" s="69" t="s">
        <v>42</v>
      </c>
      <c r="I18" s="70"/>
      <c r="J18" s="70"/>
      <c r="K18" s="71"/>
      <c r="L18" s="72">
        <f>SUM(D13:D14)</f>
        <v>0</v>
      </c>
      <c r="P18" s="54"/>
    </row>
    <row r="19" spans="2:16" ht="15" customHeight="1" x14ac:dyDescent="0.35">
      <c r="B19" s="83" t="s">
        <v>107</v>
      </c>
      <c r="C19" s="84"/>
      <c r="D19" s="72">
        <f>P59</f>
        <v>0</v>
      </c>
      <c r="E19" s="74"/>
      <c r="H19" s="69" t="s">
        <v>41</v>
      </c>
      <c r="I19" s="70"/>
      <c r="J19" s="70"/>
      <c r="K19" s="71"/>
      <c r="L19" s="72">
        <f>SUM(P48)</f>
        <v>0</v>
      </c>
      <c r="P19" s="54"/>
    </row>
    <row r="20" spans="2:16" ht="15" customHeight="1" x14ac:dyDescent="0.35">
      <c r="B20" s="85"/>
      <c r="C20" s="86"/>
      <c r="D20" s="87"/>
      <c r="E20" s="74"/>
      <c r="H20" s="75" t="s">
        <v>2</v>
      </c>
      <c r="I20" s="70"/>
      <c r="J20" s="70"/>
      <c r="K20" s="71"/>
      <c r="L20" s="76">
        <f>L19-L18</f>
        <v>0</v>
      </c>
      <c r="P20" s="54"/>
    </row>
    <row r="21" spans="2:16" ht="15" customHeight="1" x14ac:dyDescent="0.35">
      <c r="B21" s="79" t="s">
        <v>108</v>
      </c>
      <c r="C21" s="81"/>
      <c r="D21" s="77"/>
      <c r="E21" s="74"/>
      <c r="H21" s="75"/>
      <c r="I21" s="70"/>
      <c r="J21" s="70"/>
      <c r="K21" s="71"/>
      <c r="L21" s="78"/>
      <c r="P21" s="54"/>
    </row>
    <row r="22" spans="2:16" ht="15" customHeight="1" x14ac:dyDescent="0.35">
      <c r="B22" s="79" t="s">
        <v>74</v>
      </c>
      <c r="C22" s="81"/>
      <c r="D22" s="77"/>
      <c r="E22" s="74"/>
      <c r="H22" s="69" t="s">
        <v>40</v>
      </c>
      <c r="I22" s="70"/>
      <c r="J22" s="70"/>
      <c r="K22" s="71"/>
      <c r="L22" s="72">
        <f>SUM(D11)</f>
        <v>0</v>
      </c>
      <c r="P22" s="54"/>
    </row>
    <row r="23" spans="2:16" ht="15" customHeight="1" x14ac:dyDescent="0.35">
      <c r="B23" s="233"/>
      <c r="C23" s="234"/>
      <c r="D23" s="88"/>
      <c r="E23" s="89"/>
      <c r="H23" s="90" t="s">
        <v>39</v>
      </c>
      <c r="I23" s="91"/>
      <c r="J23" s="70"/>
      <c r="K23" s="71"/>
      <c r="L23" s="72">
        <f>SUM(P60)</f>
        <v>0</v>
      </c>
      <c r="P23" s="54"/>
    </row>
    <row r="24" spans="2:16" ht="15" customHeight="1" x14ac:dyDescent="0.35">
      <c r="B24" s="92" t="s">
        <v>83</v>
      </c>
      <c r="C24" s="93"/>
      <c r="D24" s="94">
        <f>SUM(D17:D23)</f>
        <v>0</v>
      </c>
      <c r="E24" s="95">
        <f>SUM(E17:E23)</f>
        <v>0</v>
      </c>
      <c r="H24" s="75" t="s">
        <v>2</v>
      </c>
      <c r="I24" s="70"/>
      <c r="J24" s="70"/>
      <c r="K24" s="71"/>
      <c r="L24" s="76">
        <f>L23-L22</f>
        <v>0</v>
      </c>
      <c r="P24" s="54"/>
    </row>
    <row r="25" spans="2:16" ht="15" customHeight="1" x14ac:dyDescent="0.35">
      <c r="B25" s="96" t="s">
        <v>38</v>
      </c>
      <c r="C25" s="97"/>
      <c r="D25" s="98">
        <v>0</v>
      </c>
      <c r="E25" s="99"/>
      <c r="H25" s="69"/>
      <c r="I25" s="70"/>
      <c r="J25" s="70"/>
      <c r="K25" s="71"/>
      <c r="L25" s="100"/>
      <c r="P25" s="54"/>
    </row>
    <row r="26" spans="2:16" ht="15" customHeight="1" x14ac:dyDescent="0.35">
      <c r="B26" s="75" t="s">
        <v>37</v>
      </c>
      <c r="C26" s="70"/>
      <c r="D26" s="101">
        <v>0</v>
      </c>
      <c r="E26" s="102"/>
      <c r="H26" s="103" t="s">
        <v>36</v>
      </c>
      <c r="I26" s="104"/>
      <c r="J26" s="104"/>
      <c r="K26" s="105"/>
      <c r="L26" s="106">
        <f>((0.2*(D44+E44+F44+G44+H44+I44)+(0.2*(J44+K44+L44+M44+N44+O44))+(0.09*P46))-P53)</f>
        <v>0</v>
      </c>
      <c r="P26" s="54"/>
    </row>
    <row r="27" spans="2:16" ht="15" customHeight="1" x14ac:dyDescent="0.35">
      <c r="B27" s="103" t="s">
        <v>35</v>
      </c>
      <c r="C27" s="105"/>
      <c r="D27" s="107">
        <f>D26-D25</f>
        <v>0</v>
      </c>
      <c r="E27" s="108">
        <f>D27*0.18</f>
        <v>0</v>
      </c>
      <c r="H27" s="109" t="s">
        <v>93</v>
      </c>
      <c r="P27" s="54"/>
    </row>
    <row r="28" spans="2:16" ht="15" customHeight="1" x14ac:dyDescent="0.35">
      <c r="B28" s="110" t="s">
        <v>34</v>
      </c>
      <c r="C28" s="111"/>
      <c r="D28" s="112">
        <v>0</v>
      </c>
      <c r="E28" s="95">
        <f>0.2*D28</f>
        <v>0</v>
      </c>
      <c r="P28" s="54"/>
    </row>
    <row r="29" spans="2:16" ht="15" customHeight="1" x14ac:dyDescent="0.35">
      <c r="B29" s="110"/>
      <c r="C29" s="111"/>
      <c r="D29" s="113"/>
      <c r="E29" s="114"/>
      <c r="P29" s="54"/>
    </row>
    <row r="30" spans="2:16" ht="15" customHeight="1" x14ac:dyDescent="0.35">
      <c r="B30" s="195" t="s">
        <v>33</v>
      </c>
      <c r="C30" s="196"/>
      <c r="D30" s="115">
        <f>D24+D27+D28</f>
        <v>0</v>
      </c>
      <c r="E30" s="115">
        <f>E24+E27+E28</f>
        <v>0</v>
      </c>
      <c r="P30" s="54"/>
    </row>
    <row r="31" spans="2:16" ht="15" customHeight="1" x14ac:dyDescent="0.35">
      <c r="B31" s="116"/>
      <c r="C31" s="52"/>
      <c r="D31" s="117"/>
      <c r="E31" s="117"/>
      <c r="P31" s="54"/>
    </row>
    <row r="32" spans="2:16" ht="15" customHeight="1" x14ac:dyDescent="0.35">
      <c r="B32" s="116"/>
      <c r="C32" s="52"/>
      <c r="D32" s="117"/>
      <c r="E32" s="117"/>
      <c r="P32" s="54"/>
    </row>
    <row r="33" spans="1:21" s="121" customFormat="1" ht="15" customHeight="1" x14ac:dyDescent="0.35">
      <c r="A33" s="118"/>
      <c r="B33" s="54" t="s">
        <v>88</v>
      </c>
      <c r="C33" s="54"/>
      <c r="D33" s="119"/>
      <c r="E33" s="119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120" t="s">
        <v>87</v>
      </c>
      <c r="Q33" s="54"/>
      <c r="R33" s="54"/>
      <c r="S33" s="54"/>
      <c r="T33" s="54"/>
      <c r="U33" s="54"/>
    </row>
    <row r="34" spans="1:21" s="124" customFormat="1" ht="15" customHeight="1" outlineLevel="1" x14ac:dyDescent="0.35">
      <c r="A34" s="122"/>
      <c r="B34" s="202" t="s">
        <v>32</v>
      </c>
      <c r="C34" s="203"/>
      <c r="D34" s="61" t="s">
        <v>72</v>
      </c>
      <c r="E34" s="61" t="s">
        <v>61</v>
      </c>
      <c r="F34" s="61" t="s">
        <v>62</v>
      </c>
      <c r="G34" s="61" t="s">
        <v>63</v>
      </c>
      <c r="H34" s="61" t="s">
        <v>64</v>
      </c>
      <c r="I34" s="61" t="s">
        <v>65</v>
      </c>
      <c r="J34" s="61" t="s">
        <v>66</v>
      </c>
      <c r="K34" s="61" t="s">
        <v>67</v>
      </c>
      <c r="L34" s="61" t="s">
        <v>68</v>
      </c>
      <c r="M34" s="61" t="s">
        <v>69</v>
      </c>
      <c r="N34" s="61" t="s">
        <v>70</v>
      </c>
      <c r="O34" s="61" t="s">
        <v>71</v>
      </c>
      <c r="P34" s="61" t="s">
        <v>7</v>
      </c>
      <c r="Q34" s="123"/>
      <c r="R34" s="123"/>
      <c r="S34" s="123"/>
      <c r="T34" s="123"/>
      <c r="U34" s="123"/>
    </row>
    <row r="35" spans="1:21" ht="15" customHeight="1" outlineLevel="1" x14ac:dyDescent="0.35">
      <c r="B35" s="205" t="s">
        <v>111</v>
      </c>
      <c r="C35" s="206"/>
      <c r="D35" s="125"/>
      <c r="E35" s="126"/>
      <c r="F35" s="126"/>
      <c r="G35" s="127"/>
      <c r="H35" s="127"/>
      <c r="I35" s="127"/>
      <c r="J35" s="127"/>
      <c r="K35" s="127"/>
      <c r="L35" s="127"/>
      <c r="M35" s="127"/>
      <c r="N35" s="127"/>
      <c r="O35" s="128"/>
      <c r="P35" s="129">
        <f>SUM(D35:O35)</f>
        <v>0</v>
      </c>
    </row>
    <row r="36" spans="1:21" ht="15" customHeight="1" outlineLevel="1" x14ac:dyDescent="0.35">
      <c r="B36" s="207" t="s">
        <v>31</v>
      </c>
      <c r="C36" s="208"/>
      <c r="D36" s="125"/>
      <c r="E36" s="126"/>
      <c r="F36" s="126"/>
      <c r="G36" s="127"/>
      <c r="H36" s="127"/>
      <c r="I36" s="127"/>
      <c r="J36" s="127"/>
      <c r="K36" s="127"/>
      <c r="L36" s="127"/>
      <c r="M36" s="127"/>
      <c r="N36" s="127"/>
      <c r="O36" s="128"/>
      <c r="P36" s="130">
        <f>SUM(D36:O36)</f>
        <v>0</v>
      </c>
    </row>
    <row r="37" spans="1:21" ht="15" customHeight="1" outlineLevel="1" x14ac:dyDescent="0.35">
      <c r="B37" s="207" t="s">
        <v>13</v>
      </c>
      <c r="C37" s="208"/>
      <c r="D37" s="125"/>
      <c r="E37" s="126"/>
      <c r="F37" s="126"/>
      <c r="G37" s="127"/>
      <c r="H37" s="127"/>
      <c r="I37" s="127"/>
      <c r="J37" s="127"/>
      <c r="K37" s="127"/>
      <c r="L37" s="127"/>
      <c r="M37" s="127"/>
      <c r="N37" s="127"/>
      <c r="O37" s="128"/>
      <c r="P37" s="130">
        <f>SUM(D37:O37)</f>
        <v>0</v>
      </c>
    </row>
    <row r="38" spans="1:21" ht="15" customHeight="1" outlineLevel="1" x14ac:dyDescent="0.35">
      <c r="B38" s="209" t="s">
        <v>30</v>
      </c>
      <c r="C38" s="210"/>
      <c r="D38" s="131"/>
      <c r="E38" s="132"/>
      <c r="F38" s="132"/>
      <c r="G38" s="133"/>
      <c r="H38" s="133"/>
      <c r="I38" s="133"/>
      <c r="J38" s="133"/>
      <c r="K38" s="133"/>
      <c r="L38" s="133"/>
      <c r="M38" s="133"/>
      <c r="N38" s="133"/>
      <c r="O38" s="134"/>
      <c r="P38" s="135">
        <f>SUM(D38:O38)</f>
        <v>0</v>
      </c>
    </row>
    <row r="39" spans="1:21" s="121" customFormat="1" ht="15" customHeight="1" outlineLevel="1" x14ac:dyDescent="0.35">
      <c r="A39" s="118"/>
      <c r="B39" s="211" t="s">
        <v>83</v>
      </c>
      <c r="C39" s="212"/>
      <c r="D39" s="136">
        <f>SUM(D35:D38)</f>
        <v>0</v>
      </c>
      <c r="E39" s="137">
        <f t="shared" ref="E39:O39" si="0">SUM(E35:E38)</f>
        <v>0</v>
      </c>
      <c r="F39" s="137">
        <f t="shared" si="0"/>
        <v>0</v>
      </c>
      <c r="G39" s="137">
        <f t="shared" si="0"/>
        <v>0</v>
      </c>
      <c r="H39" s="137">
        <f t="shared" si="0"/>
        <v>0</v>
      </c>
      <c r="I39" s="137">
        <f t="shared" si="0"/>
        <v>0</v>
      </c>
      <c r="J39" s="137">
        <f t="shared" si="0"/>
        <v>0</v>
      </c>
      <c r="K39" s="137">
        <f t="shared" si="0"/>
        <v>0</v>
      </c>
      <c r="L39" s="137">
        <f t="shared" si="0"/>
        <v>0</v>
      </c>
      <c r="M39" s="137">
        <f t="shared" si="0"/>
        <v>0</v>
      </c>
      <c r="N39" s="137">
        <f t="shared" si="0"/>
        <v>0</v>
      </c>
      <c r="O39" s="138">
        <f t="shared" si="0"/>
        <v>0</v>
      </c>
      <c r="P39" s="139"/>
      <c r="Q39" s="54"/>
      <c r="R39" s="54"/>
      <c r="S39" s="54"/>
      <c r="T39" s="54"/>
      <c r="U39" s="54"/>
    </row>
    <row r="40" spans="1:21" ht="15" customHeight="1" outlineLevel="1" x14ac:dyDescent="0.35">
      <c r="B40" s="193" t="s">
        <v>2</v>
      </c>
      <c r="C40" s="194"/>
      <c r="D40" s="140">
        <f t="shared" ref="D40:O40" si="1">(D44+D46+D48-D57)-D39</f>
        <v>0</v>
      </c>
      <c r="E40" s="141">
        <f t="shared" si="1"/>
        <v>0</v>
      </c>
      <c r="F40" s="141">
        <f t="shared" si="1"/>
        <v>0</v>
      </c>
      <c r="G40" s="141">
        <f t="shared" si="1"/>
        <v>0</v>
      </c>
      <c r="H40" s="141">
        <f t="shared" si="1"/>
        <v>0</v>
      </c>
      <c r="I40" s="141">
        <f t="shared" si="1"/>
        <v>0</v>
      </c>
      <c r="J40" s="141">
        <f t="shared" si="1"/>
        <v>0</v>
      </c>
      <c r="K40" s="141">
        <f t="shared" si="1"/>
        <v>0</v>
      </c>
      <c r="L40" s="141">
        <f t="shared" si="1"/>
        <v>0</v>
      </c>
      <c r="M40" s="141">
        <f t="shared" si="1"/>
        <v>0</v>
      </c>
      <c r="N40" s="141">
        <f t="shared" si="1"/>
        <v>0</v>
      </c>
      <c r="O40" s="142">
        <f t="shared" si="1"/>
        <v>0</v>
      </c>
      <c r="P40" s="143"/>
    </row>
    <row r="41" spans="1:21" ht="15" customHeight="1" x14ac:dyDescent="0.35">
      <c r="B41" s="116"/>
      <c r="C41" s="52"/>
      <c r="D41" s="117"/>
      <c r="E41" s="117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21" s="124" customFormat="1" ht="15" customHeight="1" x14ac:dyDescent="0.35">
      <c r="A42" s="144"/>
      <c r="B42" s="54" t="s">
        <v>110</v>
      </c>
      <c r="C42" s="123"/>
      <c r="D42" s="117"/>
      <c r="E42" s="117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60" t="s">
        <v>86</v>
      </c>
      <c r="Q42" s="123"/>
      <c r="R42" s="123"/>
      <c r="S42" s="123"/>
      <c r="T42" s="123"/>
      <c r="U42" s="123"/>
    </row>
    <row r="43" spans="1:21" s="124" customFormat="1" ht="15" customHeight="1" x14ac:dyDescent="0.35">
      <c r="A43" s="202"/>
      <c r="B43" s="204"/>
      <c r="C43" s="203"/>
      <c r="D43" s="61" t="s">
        <v>72</v>
      </c>
      <c r="E43" s="61" t="s">
        <v>61</v>
      </c>
      <c r="F43" s="61" t="s">
        <v>62</v>
      </c>
      <c r="G43" s="61" t="s">
        <v>63</v>
      </c>
      <c r="H43" s="61" t="s">
        <v>64</v>
      </c>
      <c r="I43" s="61" t="s">
        <v>65</v>
      </c>
      <c r="J43" s="61" t="s">
        <v>66</v>
      </c>
      <c r="K43" s="61" t="s">
        <v>67</v>
      </c>
      <c r="L43" s="61" t="s">
        <v>68</v>
      </c>
      <c r="M43" s="61" t="s">
        <v>69</v>
      </c>
      <c r="N43" s="61" t="s">
        <v>70</v>
      </c>
      <c r="O43" s="61" t="s">
        <v>71</v>
      </c>
      <c r="P43" s="61" t="s">
        <v>7</v>
      </c>
      <c r="Q43" s="123"/>
      <c r="R43" s="123"/>
      <c r="S43" s="123"/>
      <c r="T43" s="123"/>
      <c r="U43" s="123"/>
    </row>
    <row r="44" spans="1:21" ht="15" customHeight="1" x14ac:dyDescent="0.35">
      <c r="A44" s="145">
        <v>1</v>
      </c>
      <c r="B44" s="235" t="s">
        <v>109</v>
      </c>
      <c r="C44" s="236"/>
      <c r="D44" s="146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8"/>
      <c r="P44" s="149">
        <f t="shared" ref="P44:P65" si="2">SUM(D44:O44)</f>
        <v>0</v>
      </c>
    </row>
    <row r="45" spans="1:21" ht="15" customHeight="1" x14ac:dyDescent="0.35">
      <c r="A45" s="150" t="s">
        <v>29</v>
      </c>
      <c r="B45" s="227" t="s">
        <v>76</v>
      </c>
      <c r="C45" s="228"/>
      <c r="D45" s="151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3"/>
      <c r="P45" s="154">
        <f t="shared" si="2"/>
        <v>0</v>
      </c>
    </row>
    <row r="46" spans="1:21" ht="15" customHeight="1" x14ac:dyDescent="0.35">
      <c r="A46" s="150">
        <v>2</v>
      </c>
      <c r="B46" s="221" t="s">
        <v>28</v>
      </c>
      <c r="C46" s="222"/>
      <c r="D46" s="151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3"/>
      <c r="P46" s="154">
        <f t="shared" si="2"/>
        <v>0</v>
      </c>
    </row>
    <row r="47" spans="1:21" ht="15" customHeight="1" x14ac:dyDescent="0.35">
      <c r="A47" s="150" t="s">
        <v>77</v>
      </c>
      <c r="B47" s="229" t="s">
        <v>27</v>
      </c>
      <c r="C47" s="230"/>
      <c r="D47" s="151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3"/>
      <c r="P47" s="154">
        <f t="shared" si="2"/>
        <v>0</v>
      </c>
    </row>
    <row r="48" spans="1:21" ht="15" customHeight="1" x14ac:dyDescent="0.35">
      <c r="A48" s="150">
        <v>3</v>
      </c>
      <c r="B48" s="221" t="s">
        <v>26</v>
      </c>
      <c r="C48" s="222"/>
      <c r="D48" s="151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3"/>
      <c r="P48" s="154">
        <f t="shared" si="2"/>
        <v>0</v>
      </c>
    </row>
    <row r="49" spans="1:21" ht="15" customHeight="1" x14ac:dyDescent="0.35">
      <c r="A49" s="150" t="s">
        <v>25</v>
      </c>
      <c r="B49" s="227" t="s">
        <v>78</v>
      </c>
      <c r="C49" s="228"/>
      <c r="D49" s="151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3"/>
      <c r="P49" s="154">
        <f t="shared" si="2"/>
        <v>0</v>
      </c>
    </row>
    <row r="50" spans="1:21" ht="15" customHeight="1" x14ac:dyDescent="0.35">
      <c r="A50" s="150" t="s">
        <v>24</v>
      </c>
      <c r="B50" s="237" t="s">
        <v>92</v>
      </c>
      <c r="C50" s="238"/>
      <c r="D50" s="151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3"/>
      <c r="P50" s="154">
        <f t="shared" si="2"/>
        <v>0</v>
      </c>
    </row>
    <row r="51" spans="1:21" ht="15" customHeight="1" x14ac:dyDescent="0.35">
      <c r="A51" s="150" t="s">
        <v>23</v>
      </c>
      <c r="B51" s="227" t="s">
        <v>79</v>
      </c>
      <c r="C51" s="228"/>
      <c r="D51" s="151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3"/>
      <c r="P51" s="154">
        <f t="shared" si="2"/>
        <v>0</v>
      </c>
    </row>
    <row r="52" spans="1:21" ht="15" customHeight="1" x14ac:dyDescent="0.35">
      <c r="A52" s="155" t="s">
        <v>22</v>
      </c>
      <c r="B52" s="239" t="s">
        <v>80</v>
      </c>
      <c r="C52" s="240"/>
      <c r="D52" s="156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8"/>
      <c r="P52" s="159">
        <f t="shared" si="2"/>
        <v>0</v>
      </c>
    </row>
    <row r="53" spans="1:21" s="166" customFormat="1" ht="15" customHeight="1" x14ac:dyDescent="0.35">
      <c r="A53" s="160">
        <v>4</v>
      </c>
      <c r="B53" s="241" t="s">
        <v>21</v>
      </c>
      <c r="C53" s="242"/>
      <c r="D53" s="161">
        <f t="shared" ref="D53:O53" si="3">SUM(D44*20%)+(D46*9%)</f>
        <v>0</v>
      </c>
      <c r="E53" s="162">
        <f t="shared" si="3"/>
        <v>0</v>
      </c>
      <c r="F53" s="162">
        <f t="shared" si="3"/>
        <v>0</v>
      </c>
      <c r="G53" s="162">
        <f t="shared" si="3"/>
        <v>0</v>
      </c>
      <c r="H53" s="162">
        <f t="shared" si="3"/>
        <v>0</v>
      </c>
      <c r="I53" s="162">
        <f t="shared" si="3"/>
        <v>0</v>
      </c>
      <c r="J53" s="162">
        <f t="shared" si="3"/>
        <v>0</v>
      </c>
      <c r="K53" s="162">
        <f t="shared" si="3"/>
        <v>0</v>
      </c>
      <c r="L53" s="162">
        <f t="shared" si="3"/>
        <v>0</v>
      </c>
      <c r="M53" s="162">
        <f t="shared" si="3"/>
        <v>0</v>
      </c>
      <c r="N53" s="162">
        <f t="shared" si="3"/>
        <v>0</v>
      </c>
      <c r="O53" s="163">
        <f t="shared" si="3"/>
        <v>0</v>
      </c>
      <c r="P53" s="164">
        <f t="shared" si="2"/>
        <v>0</v>
      </c>
      <c r="Q53" s="165"/>
      <c r="R53" s="165"/>
      <c r="S53" s="165"/>
      <c r="T53" s="165"/>
      <c r="U53" s="165"/>
    </row>
    <row r="54" spans="1:21" ht="15" customHeight="1" x14ac:dyDescent="0.35">
      <c r="A54" s="145">
        <v>5</v>
      </c>
      <c r="B54" s="243" t="s">
        <v>20</v>
      </c>
      <c r="C54" s="244"/>
      <c r="D54" s="167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9"/>
      <c r="P54" s="170">
        <f t="shared" si="2"/>
        <v>0</v>
      </c>
    </row>
    <row r="55" spans="1:21" ht="15" customHeight="1" x14ac:dyDescent="0.35">
      <c r="A55" s="150" t="s">
        <v>19</v>
      </c>
      <c r="B55" s="227" t="s">
        <v>81</v>
      </c>
      <c r="C55" s="228"/>
      <c r="D55" s="151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3"/>
      <c r="P55" s="154">
        <f t="shared" si="2"/>
        <v>0</v>
      </c>
    </row>
    <row r="56" spans="1:21" ht="15" customHeight="1" x14ac:dyDescent="0.35">
      <c r="A56" s="150" t="s">
        <v>18</v>
      </c>
      <c r="B56" s="227" t="s">
        <v>82</v>
      </c>
      <c r="C56" s="228"/>
      <c r="D56" s="151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3"/>
      <c r="P56" s="154">
        <f t="shared" si="2"/>
        <v>0</v>
      </c>
    </row>
    <row r="57" spans="1:21" ht="32.25" customHeight="1" x14ac:dyDescent="0.35">
      <c r="A57" s="150">
        <v>6</v>
      </c>
      <c r="B57" s="221" t="s">
        <v>17</v>
      </c>
      <c r="C57" s="222"/>
      <c r="D57" s="151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3"/>
      <c r="P57" s="154">
        <f t="shared" si="2"/>
        <v>0</v>
      </c>
    </row>
    <row r="58" spans="1:21" ht="18" customHeight="1" x14ac:dyDescent="0.35">
      <c r="A58" s="150" t="s">
        <v>16</v>
      </c>
      <c r="B58" s="229" t="s">
        <v>15</v>
      </c>
      <c r="C58" s="230"/>
      <c r="D58" s="151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3"/>
      <c r="P58" s="154">
        <f t="shared" si="2"/>
        <v>0</v>
      </c>
    </row>
    <row r="59" spans="1:21" ht="29.25" customHeight="1" x14ac:dyDescent="0.35">
      <c r="A59" s="150">
        <v>7</v>
      </c>
      <c r="B59" s="221" t="s">
        <v>14</v>
      </c>
      <c r="C59" s="222"/>
      <c r="D59" s="151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3"/>
      <c r="P59" s="154">
        <f t="shared" si="2"/>
        <v>0</v>
      </c>
    </row>
    <row r="60" spans="1:21" ht="15" customHeight="1" x14ac:dyDescent="0.35">
      <c r="A60" s="150">
        <v>8</v>
      </c>
      <c r="B60" s="221" t="s">
        <v>13</v>
      </c>
      <c r="C60" s="222"/>
      <c r="D60" s="151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3"/>
      <c r="P60" s="154">
        <f t="shared" si="2"/>
        <v>0</v>
      </c>
    </row>
    <row r="61" spans="1:21" ht="15" customHeight="1" x14ac:dyDescent="0.35">
      <c r="A61" s="150">
        <v>9</v>
      </c>
      <c r="B61" s="221" t="s">
        <v>12</v>
      </c>
      <c r="C61" s="222"/>
      <c r="D61" s="151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3"/>
      <c r="P61" s="154">
        <f t="shared" si="2"/>
        <v>0</v>
      </c>
    </row>
    <row r="62" spans="1:21" ht="15" customHeight="1" x14ac:dyDescent="0.35">
      <c r="A62" s="150">
        <v>10</v>
      </c>
      <c r="B62" s="221" t="s">
        <v>11</v>
      </c>
      <c r="C62" s="222"/>
      <c r="D62" s="151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3"/>
      <c r="P62" s="154">
        <f t="shared" si="2"/>
        <v>0</v>
      </c>
    </row>
    <row r="63" spans="1:21" ht="15" customHeight="1" x14ac:dyDescent="0.35">
      <c r="A63" s="171">
        <v>11</v>
      </c>
      <c r="B63" s="223" t="s">
        <v>10</v>
      </c>
      <c r="C63" s="224"/>
      <c r="D63" s="156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8"/>
      <c r="P63" s="159">
        <f t="shared" si="2"/>
        <v>0</v>
      </c>
    </row>
    <row r="64" spans="1:21" ht="15" customHeight="1" x14ac:dyDescent="0.35">
      <c r="A64" s="172">
        <v>12</v>
      </c>
      <c r="B64" s="225" t="s">
        <v>9</v>
      </c>
      <c r="C64" s="226"/>
      <c r="D64" s="173" t="str">
        <f t="shared" ref="D64:O64" si="4">IF(D53-D54&gt;0,D53-D54,"")</f>
        <v/>
      </c>
      <c r="E64" s="174" t="str">
        <f t="shared" si="4"/>
        <v/>
      </c>
      <c r="F64" s="174" t="str">
        <f t="shared" si="4"/>
        <v/>
      </c>
      <c r="G64" s="174" t="str">
        <f t="shared" si="4"/>
        <v/>
      </c>
      <c r="H64" s="174" t="str">
        <f t="shared" si="4"/>
        <v/>
      </c>
      <c r="I64" s="174" t="str">
        <f t="shared" si="4"/>
        <v/>
      </c>
      <c r="J64" s="174" t="str">
        <f t="shared" si="4"/>
        <v/>
      </c>
      <c r="K64" s="174" t="str">
        <f t="shared" si="4"/>
        <v/>
      </c>
      <c r="L64" s="174" t="str">
        <f t="shared" si="4"/>
        <v/>
      </c>
      <c r="M64" s="174" t="str">
        <f t="shared" si="4"/>
        <v/>
      </c>
      <c r="N64" s="174" t="str">
        <f t="shared" si="4"/>
        <v/>
      </c>
      <c r="O64" s="175" t="str">
        <f t="shared" si="4"/>
        <v/>
      </c>
      <c r="P64" s="149">
        <f t="shared" si="2"/>
        <v>0</v>
      </c>
    </row>
    <row r="65" spans="1:16" ht="15" customHeight="1" x14ac:dyDescent="0.35">
      <c r="A65" s="176">
        <v>13</v>
      </c>
      <c r="B65" s="197" t="s">
        <v>8</v>
      </c>
      <c r="C65" s="198"/>
      <c r="D65" s="177" t="str">
        <f t="shared" ref="D65:O65" si="5">IF(D54-D53&gt;0,D54-D53,"")</f>
        <v/>
      </c>
      <c r="E65" s="178" t="str">
        <f t="shared" si="5"/>
        <v/>
      </c>
      <c r="F65" s="178" t="str">
        <f t="shared" si="5"/>
        <v/>
      </c>
      <c r="G65" s="178" t="str">
        <f t="shared" si="5"/>
        <v/>
      </c>
      <c r="H65" s="178" t="str">
        <f t="shared" si="5"/>
        <v/>
      </c>
      <c r="I65" s="178" t="str">
        <f t="shared" si="5"/>
        <v/>
      </c>
      <c r="J65" s="178" t="str">
        <f t="shared" si="5"/>
        <v/>
      </c>
      <c r="K65" s="178" t="str">
        <f t="shared" si="5"/>
        <v/>
      </c>
      <c r="L65" s="178" t="str">
        <f t="shared" si="5"/>
        <v/>
      </c>
      <c r="M65" s="178" t="str">
        <f t="shared" si="5"/>
        <v/>
      </c>
      <c r="N65" s="178" t="str">
        <f t="shared" si="5"/>
        <v/>
      </c>
      <c r="O65" s="179" t="str">
        <f t="shared" si="5"/>
        <v/>
      </c>
      <c r="P65" s="180">
        <f t="shared" si="2"/>
        <v>0</v>
      </c>
    </row>
    <row r="66" spans="1:16" s="52" customFormat="1" ht="15" customHeight="1" x14ac:dyDescent="0.35">
      <c r="A66" s="181"/>
      <c r="B66" s="54"/>
      <c r="P66" s="54"/>
    </row>
    <row r="67" spans="1:16" s="52" customFormat="1" ht="15" customHeight="1" x14ac:dyDescent="0.35">
      <c r="A67" s="181"/>
      <c r="P67" s="54"/>
    </row>
    <row r="68" spans="1:16" s="52" customFormat="1" ht="15" customHeight="1" x14ac:dyDescent="0.35">
      <c r="A68" s="181"/>
      <c r="P68" s="54"/>
    </row>
    <row r="69" spans="1:16" s="52" customFormat="1" ht="15" customHeight="1" x14ac:dyDescent="0.35">
      <c r="A69" s="181"/>
      <c r="P69" s="54"/>
    </row>
    <row r="70" spans="1:16" s="52" customFormat="1" ht="15" customHeight="1" x14ac:dyDescent="0.35">
      <c r="A70" s="181"/>
      <c r="O70" s="231"/>
      <c r="P70" s="54"/>
    </row>
    <row r="71" spans="1:16" s="52" customFormat="1" ht="15" customHeight="1" x14ac:dyDescent="0.35">
      <c r="A71" s="181"/>
      <c r="O71" s="232"/>
      <c r="P71" s="54"/>
    </row>
    <row r="72" spans="1:16" s="52" customFormat="1" ht="15" customHeight="1" x14ac:dyDescent="0.35">
      <c r="A72" s="181"/>
      <c r="P72" s="54"/>
    </row>
    <row r="73" spans="1:16" s="52" customFormat="1" ht="15" customHeight="1" x14ac:dyDescent="0.35">
      <c r="A73" s="181"/>
      <c r="P73" s="54"/>
    </row>
    <row r="74" spans="1:16" s="52" customFormat="1" ht="15" customHeight="1" x14ac:dyDescent="0.35">
      <c r="A74" s="181"/>
      <c r="P74" s="54"/>
    </row>
    <row r="75" spans="1:16" s="52" customFormat="1" ht="15" customHeight="1" x14ac:dyDescent="0.35">
      <c r="A75" s="181"/>
      <c r="P75" s="54"/>
    </row>
    <row r="76" spans="1:16" s="52" customFormat="1" ht="15" customHeight="1" x14ac:dyDescent="0.35">
      <c r="A76" s="181"/>
      <c r="P76" s="54"/>
    </row>
    <row r="77" spans="1:16" s="52" customFormat="1" ht="15" customHeight="1" x14ac:dyDescent="0.35">
      <c r="A77" s="181"/>
      <c r="P77" s="54"/>
    </row>
    <row r="78" spans="1:16" s="52" customFormat="1" ht="15" customHeight="1" x14ac:dyDescent="0.35">
      <c r="A78" s="181"/>
      <c r="P78" s="54"/>
    </row>
    <row r="79" spans="1:16" s="52" customFormat="1" ht="15" customHeight="1" x14ac:dyDescent="0.35">
      <c r="A79" s="181"/>
      <c r="P79" s="54"/>
    </row>
    <row r="80" spans="1:16" s="52" customFormat="1" ht="15" customHeight="1" x14ac:dyDescent="0.35">
      <c r="A80" s="181"/>
      <c r="P80" s="54"/>
    </row>
    <row r="81" spans="1:16" s="52" customFormat="1" ht="15" customHeight="1" x14ac:dyDescent="0.35">
      <c r="A81" s="181"/>
      <c r="P81" s="54"/>
    </row>
    <row r="82" spans="1:16" s="52" customFormat="1" ht="15" customHeight="1" x14ac:dyDescent="0.35">
      <c r="A82" s="181"/>
      <c r="P82" s="54"/>
    </row>
    <row r="83" spans="1:16" s="52" customFormat="1" ht="15" customHeight="1" x14ac:dyDescent="0.35">
      <c r="A83" s="181"/>
      <c r="P83" s="54"/>
    </row>
    <row r="84" spans="1:16" s="52" customFormat="1" ht="15" customHeight="1" x14ac:dyDescent="0.35">
      <c r="A84" s="181"/>
      <c r="P84" s="54"/>
    </row>
    <row r="85" spans="1:16" s="52" customFormat="1" ht="15" customHeight="1" x14ac:dyDescent="0.35">
      <c r="A85" s="181"/>
      <c r="P85" s="54"/>
    </row>
    <row r="86" spans="1:16" s="52" customFormat="1" ht="15" customHeight="1" x14ac:dyDescent="0.35">
      <c r="A86" s="181"/>
      <c r="P86" s="54"/>
    </row>
    <row r="87" spans="1:16" s="52" customFormat="1" ht="15" customHeight="1" x14ac:dyDescent="0.35">
      <c r="A87" s="181"/>
      <c r="P87" s="54"/>
    </row>
    <row r="88" spans="1:16" s="52" customFormat="1" ht="15" customHeight="1" x14ac:dyDescent="0.35">
      <c r="A88" s="181"/>
      <c r="P88" s="54"/>
    </row>
    <row r="89" spans="1:16" s="52" customFormat="1" ht="15" customHeight="1" x14ac:dyDescent="0.35">
      <c r="A89" s="181"/>
      <c r="P89" s="54"/>
    </row>
    <row r="90" spans="1:16" s="52" customFormat="1" ht="15" customHeight="1" x14ac:dyDescent="0.35">
      <c r="A90" s="181"/>
      <c r="P90" s="54"/>
    </row>
  </sheetData>
  <mergeCells count="41">
    <mergeCell ref="O70:O71"/>
    <mergeCell ref="B11:C11"/>
    <mergeCell ref="B13:C13"/>
    <mergeCell ref="B15:C15"/>
    <mergeCell ref="B23:C2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40:C40"/>
    <mergeCell ref="B30:C30"/>
    <mergeCell ref="B65:C65"/>
    <mergeCell ref="C6:E6"/>
    <mergeCell ref="B34:C34"/>
    <mergeCell ref="A43:C43"/>
    <mergeCell ref="B35:C35"/>
    <mergeCell ref="B36:C36"/>
    <mergeCell ref="B37:C37"/>
    <mergeCell ref="B38:C38"/>
    <mergeCell ref="B39:C39"/>
    <mergeCell ref="C7:E7"/>
    <mergeCell ref="B12:C12"/>
    <mergeCell ref="B17:C17"/>
    <mergeCell ref="B10:C10"/>
    <mergeCell ref="B60:C60"/>
  </mergeCells>
  <pageMargins left="1.01" right="0.19685039370078741" top="0.35" bottom="0.19685039370078741" header="0.32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maksusaldode_kontroll</vt:lpstr>
      <vt:lpstr>KMD_võrdlus_müügituluga</vt:lpstr>
      <vt:lpstr>KMD_võrdlus_müügituluga!Print_Area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</dc:creator>
  <cp:lastModifiedBy>Maarika Lihtsa</cp:lastModifiedBy>
  <dcterms:created xsi:type="dcterms:W3CDTF">2013-11-20T11:43:02Z</dcterms:created>
  <dcterms:modified xsi:type="dcterms:W3CDTF">2024-11-26T16:50:48Z</dcterms:modified>
</cp:coreProperties>
</file>